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https://nelcocontact-my.sharepoint.com/personal/sunisa_norasan_nelco_se/Documents/12. CMRT/CMRT_Template/"/>
    </mc:Choice>
  </mc:AlternateContent>
  <xr:revisionPtr revIDLastSave="86" documentId="8_{6BD401F3-62E4-4923-AFF2-DFAE76739311}" xr6:coauthVersionLast="47" xr6:coauthVersionMax="47" xr10:uidLastSave="{CE141769-9F70-4900-9EB6-35E62D9747C2}"/>
  <workbookProtection workbookAlgorithmName="SHA-512" workbookHashValue="OSlKls1kHD2N0ljiJeLEoXUKLdMDGjAxqypY7kDMXeSpqBVr09nCAbUI3m3RmdHYbIctsE9Uar1WNsTv6VKpUw==" workbookSaltValue="V749vAyjK4+uhqWohz+NtA==" workbookSpinCount="100000" lockStructure="1"/>
  <bookViews>
    <workbookView xWindow="-28920" yWindow="390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266" i="7" l="1"/>
  <c r="B181" i="5" l="1"/>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c r="B294" i="5"/>
  <c r="T294" i="5" s="1"/>
  <c r="B295" i="5"/>
  <c r="T295" i="5" s="1"/>
  <c r="B296" i="5"/>
  <c r="T296" i="5" s="1"/>
  <c r="B297" i="5"/>
  <c r="T297" i="5" s="1"/>
  <c r="B298" i="5"/>
  <c r="T298" i="5"/>
  <c r="B299" i="5"/>
  <c r="T299" i="5" s="1"/>
  <c r="B300" i="5"/>
  <c r="T300" i="5"/>
  <c r="B301" i="5"/>
  <c r="T301" i="5" s="1"/>
  <c r="B302" i="5"/>
  <c r="T302" i="5"/>
  <c r="B303" i="5"/>
  <c r="T303" i="5" s="1"/>
  <c r="B304" i="5"/>
  <c r="T304" i="5"/>
  <c r="B305" i="5"/>
  <c r="T305" i="5" s="1"/>
  <c r="B306" i="5"/>
  <c r="T306" i="5"/>
  <c r="B307" i="5"/>
  <c r="T307" i="5" s="1"/>
  <c r="B308" i="5"/>
  <c r="T308" i="5"/>
  <c r="B309" i="5"/>
  <c r="T309" i="5" s="1"/>
  <c r="B310" i="5"/>
  <c r="T310" i="5"/>
  <c r="B311" i="5"/>
  <c r="T311" i="5" s="1"/>
  <c r="B312" i="5"/>
  <c r="T312" i="5"/>
  <c r="B313" i="5"/>
  <c r="T313" i="5" s="1"/>
  <c r="B314" i="5"/>
  <c r="T314" i="5"/>
  <c r="B315" i="5"/>
  <c r="T315" i="5" s="1"/>
  <c r="B316" i="5"/>
  <c r="T316" i="5"/>
  <c r="B317" i="5"/>
  <c r="T317" i="5" s="1"/>
  <c r="B318" i="5"/>
  <c r="T318" i="5"/>
  <c r="B319" i="5"/>
  <c r="T319" i="5" s="1"/>
  <c r="B320" i="5"/>
  <c r="T320" i="5"/>
  <c r="B321" i="5"/>
  <c r="T321" i="5" s="1"/>
  <c r="B322" i="5"/>
  <c r="T322" i="5"/>
  <c r="B323" i="5"/>
  <c r="T323" i="5" s="1"/>
  <c r="B324" i="5"/>
  <c r="T324" i="5"/>
  <c r="B325" i="5"/>
  <c r="T325" i="5" s="1"/>
  <c r="B326" i="5"/>
  <c r="T326" i="5"/>
  <c r="B327" i="5"/>
  <c r="T327" i="5" s="1"/>
  <c r="B328" i="5"/>
  <c r="T328" i="5"/>
  <c r="B329" i="5"/>
  <c r="T329" i="5" s="1"/>
  <c r="B330" i="5"/>
  <c r="T330" i="5"/>
  <c r="B331" i="5"/>
  <c r="T331" i="5" s="1"/>
  <c r="B332" i="5"/>
  <c r="T332" i="5"/>
  <c r="B333" i="5"/>
  <c r="T333" i="5" s="1"/>
  <c r="B334" i="5"/>
  <c r="T334" i="5"/>
  <c r="B335" i="5"/>
  <c r="T335" i="5" s="1"/>
  <c r="B336" i="5"/>
  <c r="T336" i="5"/>
  <c r="B337" i="5"/>
  <c r="T337" i="5" s="1"/>
  <c r="B338" i="5"/>
  <c r="T338" i="5"/>
  <c r="B339" i="5"/>
  <c r="T339" i="5" s="1"/>
  <c r="B340" i="5"/>
  <c r="T340" i="5"/>
  <c r="B341" i="5"/>
  <c r="T341" i="5" s="1"/>
  <c r="B342" i="5"/>
  <c r="T342" i="5"/>
  <c r="B343" i="5"/>
  <c r="T343" i="5" s="1"/>
  <c r="B344" i="5"/>
  <c r="T344" i="5"/>
  <c r="B345" i="5"/>
  <c r="T345" i="5" s="1"/>
  <c r="B346" i="5"/>
  <c r="T346" i="5"/>
  <c r="B347" i="5"/>
  <c r="T347" i="5" s="1"/>
  <c r="B348" i="5"/>
  <c r="T348" i="5"/>
  <c r="B349" i="5"/>
  <c r="T349" i="5" s="1"/>
  <c r="B350" i="5"/>
  <c r="T350" i="5"/>
  <c r="B351" i="5"/>
  <c r="T351" i="5" s="1"/>
  <c r="B352" i="5"/>
  <c r="T352" i="5"/>
  <c r="B353" i="5"/>
  <c r="T353" i="5" s="1"/>
  <c r="B354" i="5"/>
  <c r="T354" i="5"/>
  <c r="B355" i="5"/>
  <c r="T355" i="5" s="1"/>
  <c r="B356" i="5"/>
  <c r="T356" i="5"/>
  <c r="B357" i="5"/>
  <c r="T357" i="5" s="1"/>
  <c r="B358" i="5"/>
  <c r="T358" i="5"/>
  <c r="B359" i="5"/>
  <c r="T359" i="5" s="1"/>
  <c r="B360" i="5"/>
  <c r="T360" i="5"/>
  <c r="B361" i="5"/>
  <c r="T361" i="5" s="1"/>
  <c r="B362" i="5"/>
  <c r="T362" i="5"/>
  <c r="B363" i="5"/>
  <c r="T363" i="5" s="1"/>
  <c r="B364" i="5"/>
  <c r="T364" i="5"/>
  <c r="B365" i="5"/>
  <c r="T365" i="5" s="1"/>
  <c r="B366" i="5"/>
  <c r="T366" i="5"/>
  <c r="B367" i="5"/>
  <c r="T367" i="5" s="1"/>
  <c r="B368" i="5"/>
  <c r="T368" i="5"/>
  <c r="B369" i="5"/>
  <c r="T369" i="5" s="1"/>
  <c r="B370" i="5"/>
  <c r="T370" i="5"/>
  <c r="B371" i="5"/>
  <c r="T371" i="5" s="1"/>
  <c r="B372" i="5"/>
  <c r="T372" i="5"/>
  <c r="B373" i="5"/>
  <c r="T373" i="5" s="1"/>
  <c r="B374" i="5"/>
  <c r="T374" i="5"/>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s="1"/>
  <c r="B399" i="5"/>
  <c r="T399" i="5" s="1"/>
  <c r="B400" i="5"/>
  <c r="T400" i="5" s="1"/>
  <c r="B401" i="5"/>
  <c r="T401" i="5" s="1"/>
  <c r="B402" i="5"/>
  <c r="T402" i="5" s="1"/>
  <c r="B403" i="5"/>
  <c r="T403" i="5" s="1"/>
  <c r="B404" i="5"/>
  <c r="T404" i="5"/>
  <c r="B405" i="5"/>
  <c r="T405" i="5" s="1"/>
  <c r="B406" i="5"/>
  <c r="T406" i="5" s="1"/>
  <c r="B407" i="5"/>
  <c r="T407" i="5" s="1"/>
  <c r="B408" i="5"/>
  <c r="T408" i="5" s="1"/>
  <c r="B409" i="5"/>
  <c r="T409" i="5" s="1"/>
  <c r="B410" i="5"/>
  <c r="T410" i="5" s="1"/>
  <c r="B411" i="5"/>
  <c r="T411" i="5" s="1"/>
  <c r="B412" i="5"/>
  <c r="T412" i="5"/>
  <c r="B413" i="5"/>
  <c r="T413" i="5" s="1"/>
  <c r="B414" i="5"/>
  <c r="T414" i="5" s="1"/>
  <c r="B415" i="5"/>
  <c r="T415" i="5" s="1"/>
  <c r="B416" i="5"/>
  <c r="T416" i="5" s="1"/>
  <c r="B417" i="5"/>
  <c r="T417" i="5" s="1"/>
  <c r="B418" i="5"/>
  <c r="T418" i="5" s="1"/>
  <c r="B419" i="5"/>
  <c r="T419" i="5" s="1"/>
  <c r="B420" i="5"/>
  <c r="T420" i="5"/>
  <c r="B421" i="5"/>
  <c r="T421" i="5" s="1"/>
  <c r="B422" i="5"/>
  <c r="T422" i="5" s="1"/>
  <c r="B423" i="5"/>
  <c r="T423" i="5" s="1"/>
  <c r="B424" i="5"/>
  <c r="T424" i="5" s="1"/>
  <c r="B425" i="5"/>
  <c r="T425" i="5" s="1"/>
  <c r="B426" i="5"/>
  <c r="T426" i="5" s="1"/>
  <c r="B427" i="5"/>
  <c r="T427" i="5" s="1"/>
  <c r="B428" i="5"/>
  <c r="T428" i="5"/>
  <c r="B429" i="5"/>
  <c r="T429" i="5" s="1"/>
  <c r="B430" i="5"/>
  <c r="T430" i="5" s="1"/>
  <c r="B431" i="5"/>
  <c r="T431" i="5" s="1"/>
  <c r="B432" i="5"/>
  <c r="T432" i="5" s="1"/>
  <c r="B433" i="5"/>
  <c r="T433" i="5" s="1"/>
  <c r="B434" i="5"/>
  <c r="T434" i="5" s="1"/>
  <c r="B435" i="5"/>
  <c r="T435" i="5" s="1"/>
  <c r="B436" i="5"/>
  <c r="T436" i="5"/>
  <c r="B437" i="5"/>
  <c r="T437" i="5" s="1"/>
  <c r="B438" i="5"/>
  <c r="T438" i="5" s="1"/>
  <c r="B439" i="5"/>
  <c r="T439" i="5" s="1"/>
  <c r="B440" i="5"/>
  <c r="T440" i="5" s="1"/>
  <c r="B441" i="5"/>
  <c r="T441" i="5" s="1"/>
  <c r="B442" i="5"/>
  <c r="T442" i="5" s="1"/>
  <c r="B443" i="5"/>
  <c r="T443" i="5" s="1"/>
  <c r="B444" i="5"/>
  <c r="T444" i="5"/>
  <c r="B445" i="5"/>
  <c r="T445" i="5" s="1"/>
  <c r="B446" i="5"/>
  <c r="T446" i="5" s="1"/>
  <c r="B447" i="5"/>
  <c r="T447" i="5" s="1"/>
  <c r="B448" i="5"/>
  <c r="T448" i="5" s="1"/>
  <c r="B449" i="5"/>
  <c r="T449" i="5" s="1"/>
  <c r="B450" i="5"/>
  <c r="T450" i="5" s="1"/>
  <c r="B451" i="5"/>
  <c r="T451" i="5" s="1"/>
  <c r="B452" i="5"/>
  <c r="T452" i="5"/>
  <c r="B453" i="5"/>
  <c r="T453" i="5" s="1"/>
  <c r="B454" i="5"/>
  <c r="T454" i="5" s="1"/>
  <c r="B455" i="5"/>
  <c r="T455" i="5" s="1"/>
  <c r="B456" i="5"/>
  <c r="T456" i="5" s="1"/>
  <c r="B457" i="5"/>
  <c r="T457" i="5" s="1"/>
  <c r="B458" i="5"/>
  <c r="T458" i="5" s="1"/>
  <c r="B459" i="5"/>
  <c r="T459" i="5" s="1"/>
  <c r="B460" i="5"/>
  <c r="T460" i="5"/>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c r="B623" i="5"/>
  <c r="T623" i="5" s="1"/>
  <c r="B624" i="5"/>
  <c r="T624" i="5" s="1"/>
  <c r="B625" i="5"/>
  <c r="T625" i="5" s="1"/>
  <c r="B626" i="5"/>
  <c r="T626" i="5"/>
  <c r="B627" i="5"/>
  <c r="T627" i="5" s="1"/>
  <c r="B628" i="5"/>
  <c r="T628" i="5" s="1"/>
  <c r="B629" i="5"/>
  <c r="T629" i="5" s="1"/>
  <c r="B630" i="5"/>
  <c r="T630" i="5"/>
  <c r="B631" i="5"/>
  <c r="T631" i="5" s="1"/>
  <c r="B632" i="5"/>
  <c r="T632" i="5" s="1"/>
  <c r="B633" i="5"/>
  <c r="T633" i="5" s="1"/>
  <c r="B634" i="5"/>
  <c r="T634" i="5"/>
  <c r="B635" i="5"/>
  <c r="T635" i="5" s="1"/>
  <c r="B636" i="5"/>
  <c r="T636" i="5" s="1"/>
  <c r="B637" i="5"/>
  <c r="T637" i="5" s="1"/>
  <c r="B638" i="5"/>
  <c r="T638" i="5"/>
  <c r="B639" i="5"/>
  <c r="T639" i="5" s="1"/>
  <c r="B640" i="5"/>
  <c r="T640" i="5" s="1"/>
  <c r="B641" i="5"/>
  <c r="T641" i="5" s="1"/>
  <c r="B642" i="5"/>
  <c r="T642" i="5"/>
  <c r="B643" i="5"/>
  <c r="T643" i="5" s="1"/>
  <c r="B644" i="5"/>
  <c r="T644" i="5" s="1"/>
  <c r="B645" i="5"/>
  <c r="T645" i="5" s="1"/>
  <c r="B646" i="5"/>
  <c r="T646" i="5"/>
  <c r="B647" i="5"/>
  <c r="T647" i="5" s="1"/>
  <c r="B648" i="5"/>
  <c r="T648" i="5" s="1"/>
  <c r="B649" i="5"/>
  <c r="T649" i="5" s="1"/>
  <c r="B650" i="5"/>
  <c r="T650" i="5"/>
  <c r="B651" i="5"/>
  <c r="T651" i="5" s="1"/>
  <c r="B652" i="5"/>
  <c r="T652" i="5" s="1"/>
  <c r="B653" i="5"/>
  <c r="T653" i="5" s="1"/>
  <c r="B654" i="5"/>
  <c r="T654" i="5"/>
  <c r="B655" i="5"/>
  <c r="T655" i="5" s="1"/>
  <c r="B656" i="5"/>
  <c r="T656" i="5" s="1"/>
  <c r="B657" i="5"/>
  <c r="T657" i="5" s="1"/>
  <c r="B658" i="5"/>
  <c r="T658" i="5"/>
  <c r="B659" i="5"/>
  <c r="T659" i="5" s="1"/>
  <c r="B660" i="5"/>
  <c r="T660" i="5" s="1"/>
  <c r="B661" i="5"/>
  <c r="T661" i="5" s="1"/>
  <c r="B662" i="5"/>
  <c r="T662" i="5"/>
  <c r="B663" i="5"/>
  <c r="T663" i="5" s="1"/>
  <c r="B664" i="5"/>
  <c r="T664" i="5" s="1"/>
  <c r="B665" i="5"/>
  <c r="T665" i="5" s="1"/>
  <c r="B666" i="5"/>
  <c r="T666" i="5"/>
  <c r="B667" i="5"/>
  <c r="T667" i="5" s="1"/>
  <c r="B668" i="5"/>
  <c r="T668" i="5" s="1"/>
  <c r="B669" i="5"/>
  <c r="T669" i="5" s="1"/>
  <c r="B670" i="5"/>
  <c r="T670" i="5"/>
  <c r="B671" i="5"/>
  <c r="T671" i="5" s="1"/>
  <c r="B672" i="5"/>
  <c r="T672" i="5" s="1"/>
  <c r="B673" i="5"/>
  <c r="T673" i="5" s="1"/>
  <c r="B674" i="5"/>
  <c r="T674" i="5"/>
  <c r="B675" i="5"/>
  <c r="T675" i="5" s="1"/>
  <c r="B676" i="5"/>
  <c r="T676" i="5" s="1"/>
  <c r="B677" i="5"/>
  <c r="T677" i="5" s="1"/>
  <c r="B678" i="5"/>
  <c r="T678" i="5"/>
  <c r="B679" i="5"/>
  <c r="T679" i="5" s="1"/>
  <c r="B680" i="5"/>
  <c r="T680" i="5" s="1"/>
  <c r="B681" i="5"/>
  <c r="T681" i="5" s="1"/>
  <c r="B682" i="5"/>
  <c r="T682" i="5"/>
  <c r="B683" i="5"/>
  <c r="T683" i="5" s="1"/>
  <c r="B684" i="5"/>
  <c r="T684" i="5" s="1"/>
  <c r="B685" i="5"/>
  <c r="T685" i="5" s="1"/>
  <c r="B686" i="5"/>
  <c r="T686" i="5"/>
  <c r="B687" i="5"/>
  <c r="T687" i="5" s="1"/>
  <c r="B688" i="5"/>
  <c r="T688" i="5" s="1"/>
  <c r="B689" i="5"/>
  <c r="T689" i="5" s="1"/>
  <c r="B690" i="5"/>
  <c r="T690" i="5"/>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c r="B966" i="5"/>
  <c r="T966" i="5" s="1"/>
  <c r="B967" i="5"/>
  <c r="T967" i="5" s="1"/>
  <c r="B968" i="5"/>
  <c r="T968" i="5" s="1"/>
  <c r="B969" i="5"/>
  <c r="T969" i="5" s="1"/>
  <c r="B970" i="5"/>
  <c r="T970" i="5" s="1"/>
  <c r="B971" i="5"/>
  <c r="T971" i="5" s="1"/>
  <c r="B972" i="5"/>
  <c r="T972" i="5" s="1"/>
  <c r="B973" i="5"/>
  <c r="T973" i="5"/>
  <c r="B974" i="5"/>
  <c r="T974" i="5" s="1"/>
  <c r="B975" i="5"/>
  <c r="T975" i="5" s="1"/>
  <c r="B976" i="5"/>
  <c r="T976" i="5" s="1"/>
  <c r="B977" i="5"/>
  <c r="T977" i="5" s="1"/>
  <c r="B978" i="5"/>
  <c r="T978" i="5" s="1"/>
  <c r="B979" i="5"/>
  <c r="T979" i="5" s="1"/>
  <c r="B980" i="5"/>
  <c r="T980" i="5" s="1"/>
  <c r="B981" i="5"/>
  <c r="T981" i="5"/>
  <c r="B982" i="5"/>
  <c r="T982" i="5" s="1"/>
  <c r="B983" i="5"/>
  <c r="T983" i="5" s="1"/>
  <c r="B984" i="5"/>
  <c r="T984" i="5" s="1"/>
  <c r="B985" i="5"/>
  <c r="T985" i="5" s="1"/>
  <c r="B986" i="5"/>
  <c r="T986" i="5" s="1"/>
  <c r="B987" i="5"/>
  <c r="T987" i="5" s="1"/>
  <c r="B988" i="5"/>
  <c r="T988" i="5" s="1"/>
  <c r="B989" i="5"/>
  <c r="T989" i="5"/>
  <c r="B990" i="5"/>
  <c r="T990" i="5" s="1"/>
  <c r="B991" i="5"/>
  <c r="T991" i="5" s="1"/>
  <c r="B992" i="5"/>
  <c r="T992" i="5" s="1"/>
  <c r="B993" i="5"/>
  <c r="T993" i="5" s="1"/>
  <c r="B994" i="5"/>
  <c r="T994" i="5" s="1"/>
  <c r="B995" i="5"/>
  <c r="T995" i="5" s="1"/>
  <c r="B996" i="5"/>
  <c r="T996" i="5" s="1"/>
  <c r="B997" i="5"/>
  <c r="T997" i="5"/>
  <c r="B998" i="5"/>
  <c r="T998" i="5" s="1"/>
  <c r="B999" i="5"/>
  <c r="T999" i="5" s="1"/>
  <c r="B1000" i="5"/>
  <c r="T1000" i="5" s="1"/>
  <c r="B1001" i="5"/>
  <c r="T1001" i="5" s="1"/>
  <c r="B1002" i="5"/>
  <c r="T1002" i="5" s="1"/>
  <c r="B1003" i="5"/>
  <c r="T1003" i="5" s="1"/>
  <c r="B1004" i="5"/>
  <c r="T1004" i="5" s="1"/>
  <c r="B1005" i="5"/>
  <c r="T1005" i="5"/>
  <c r="B1006" i="5"/>
  <c r="T1006" i="5" s="1"/>
  <c r="B1007" i="5"/>
  <c r="T1007" i="5" s="1"/>
  <c r="B1008" i="5"/>
  <c r="T1008" i="5" s="1"/>
  <c r="B1009" i="5"/>
  <c r="T1009" i="5" s="1"/>
  <c r="B1010" i="5"/>
  <c r="T1010" i="5" s="1"/>
  <c r="B1011" i="5"/>
  <c r="T1011" i="5" s="1"/>
  <c r="B1012" i="5"/>
  <c r="T1012" i="5" s="1"/>
  <c r="B1013" i="5"/>
  <c r="T1013" i="5"/>
  <c r="B1014" i="5"/>
  <c r="T1014" i="5" s="1"/>
  <c r="B1015" i="5"/>
  <c r="T1015" i="5"/>
  <c r="B1016" i="5"/>
  <c r="T1016" i="5" s="1"/>
  <c r="B1017" i="5"/>
  <c r="T1017" i="5"/>
  <c r="B1018" i="5"/>
  <c r="T1018" i="5" s="1"/>
  <c r="B1019" i="5"/>
  <c r="T1019" i="5"/>
  <c r="B1020" i="5"/>
  <c r="T1020" i="5" s="1"/>
  <c r="B1021" i="5"/>
  <c r="T1021" i="5"/>
  <c r="B1022" i="5"/>
  <c r="T1022" i="5" s="1"/>
  <c r="B1023" i="5"/>
  <c r="T1023" i="5"/>
  <c r="B1024" i="5"/>
  <c r="T1024" i="5" s="1"/>
  <c r="B1025" i="5"/>
  <c r="T1025" i="5"/>
  <c r="B1026" i="5"/>
  <c r="T1026" i="5" s="1"/>
  <c r="B1027" i="5"/>
  <c r="T1027" i="5"/>
  <c r="B1028" i="5"/>
  <c r="T1028" i="5" s="1"/>
  <c r="B1029" i="5"/>
  <c r="T1029" i="5"/>
  <c r="B1030" i="5"/>
  <c r="T1030" i="5" s="1"/>
  <c r="B1031" i="5"/>
  <c r="T1031" i="5"/>
  <c r="B1032" i="5"/>
  <c r="T1032" i="5" s="1"/>
  <c r="B1033" i="5"/>
  <c r="T1033" i="5"/>
  <c r="B1034" i="5"/>
  <c r="T1034" i="5" s="1"/>
  <c r="B1035" i="5"/>
  <c r="T1035" i="5"/>
  <c r="B1036" i="5"/>
  <c r="T1036" i="5" s="1"/>
  <c r="B1037" i="5"/>
  <c r="T1037" i="5"/>
  <c r="B1038" i="5"/>
  <c r="T1038" i="5" s="1"/>
  <c r="B1039" i="5"/>
  <c r="T1039" i="5"/>
  <c r="B1040" i="5"/>
  <c r="T1040" i="5" s="1"/>
  <c r="B1041" i="5"/>
  <c r="T1041" i="5"/>
  <c r="B1042" i="5"/>
  <c r="T1042" i="5" s="1"/>
  <c r="B1043" i="5"/>
  <c r="T1043" i="5"/>
  <c r="B1044" i="5"/>
  <c r="T1044" i="5" s="1"/>
  <c r="B1045" i="5"/>
  <c r="T1045" i="5"/>
  <c r="B1046" i="5"/>
  <c r="T1046" i="5" s="1"/>
  <c r="B1047" i="5"/>
  <c r="T1047" i="5"/>
  <c r="B1048" i="5"/>
  <c r="T1048" i="5" s="1"/>
  <c r="B1049" i="5"/>
  <c r="T1049" i="5"/>
  <c r="B1050" i="5"/>
  <c r="T1050" i="5" s="1"/>
  <c r="B1051" i="5"/>
  <c r="T1051" i="5"/>
  <c r="B1052" i="5"/>
  <c r="T1052" i="5" s="1"/>
  <c r="B1053" i="5"/>
  <c r="T1053" i="5"/>
  <c r="B1054" i="5"/>
  <c r="T1054" i="5" s="1"/>
  <c r="B1055" i="5"/>
  <c r="T1055" i="5"/>
  <c r="B1056" i="5"/>
  <c r="T1056" i="5" s="1"/>
  <c r="B1057" i="5"/>
  <c r="T1057" i="5"/>
  <c r="B1058" i="5"/>
  <c r="T1058" i="5" s="1"/>
  <c r="B1059" i="5"/>
  <c r="T1059" i="5"/>
  <c r="B1060" i="5"/>
  <c r="T1060" i="5" s="1"/>
  <c r="B1061" i="5"/>
  <c r="T1061" i="5"/>
  <c r="B1062" i="5"/>
  <c r="T1062" i="5" s="1"/>
  <c r="B1063" i="5"/>
  <c r="T1063" i="5"/>
  <c r="B1064" i="5"/>
  <c r="T1064" i="5" s="1"/>
  <c r="B1065" i="5"/>
  <c r="T1065" i="5"/>
  <c r="B1066" i="5"/>
  <c r="T1066" i="5" s="1"/>
  <c r="B1067" i="5"/>
  <c r="T1067" i="5"/>
  <c r="B1068" i="5"/>
  <c r="T1068" i="5" s="1"/>
  <c r="B1069" i="5"/>
  <c r="T1069" i="5"/>
  <c r="B1070" i="5"/>
  <c r="T1070" i="5" s="1"/>
  <c r="B1071" i="5"/>
  <c r="T1071" i="5"/>
  <c r="B1072" i="5"/>
  <c r="T1072" i="5" s="1"/>
  <c r="B1073" i="5"/>
  <c r="T1073" i="5"/>
  <c r="B1074" i="5"/>
  <c r="T1074" i="5" s="1"/>
  <c r="B1075" i="5"/>
  <c r="T1075" i="5"/>
  <c r="B1076" i="5"/>
  <c r="T1076" i="5" s="1"/>
  <c r="B1077" i="5"/>
  <c r="T1077" i="5"/>
  <c r="B1078" i="5"/>
  <c r="T1078" i="5" s="1"/>
  <c r="B1079" i="5"/>
  <c r="T1079" i="5"/>
  <c r="B1080" i="5"/>
  <c r="T1080" i="5" s="1"/>
  <c r="B1081" i="5"/>
  <c r="T1081" i="5"/>
  <c r="B1082" i="5"/>
  <c r="T1082" i="5" s="1"/>
  <c r="B1083" i="5"/>
  <c r="T1083" i="5"/>
  <c r="B1084" i="5"/>
  <c r="T1084" i="5" s="1"/>
  <c r="B1085" i="5"/>
  <c r="T1085" i="5"/>
  <c r="B1086" i="5"/>
  <c r="T1086" i="5" s="1"/>
  <c r="B1087" i="5"/>
  <c r="T1087" i="5"/>
  <c r="B1088" i="5"/>
  <c r="T1088" i="5" s="1"/>
  <c r="B1089" i="5"/>
  <c r="T1089" i="5"/>
  <c r="B1090" i="5"/>
  <c r="T1090" i="5" s="1"/>
  <c r="B1091" i="5"/>
  <c r="T1091" i="5"/>
  <c r="B1092" i="5"/>
  <c r="T1092" i="5" s="1"/>
  <c r="B1093" i="5"/>
  <c r="T1093" i="5"/>
  <c r="B1094" i="5"/>
  <c r="T1094" i="5" s="1"/>
  <c r="B1095" i="5"/>
  <c r="T1095" i="5"/>
  <c r="B1096" i="5"/>
  <c r="T1096" i="5" s="1"/>
  <c r="B1097" i="5"/>
  <c r="T1097" i="5"/>
  <c r="B1098" i="5"/>
  <c r="T1098" i="5" s="1"/>
  <c r="B1099" i="5"/>
  <c r="T1099" i="5"/>
  <c r="B1100" i="5"/>
  <c r="T1100" i="5" s="1"/>
  <c r="B1101" i="5"/>
  <c r="T1101" i="5"/>
  <c r="B1102" i="5"/>
  <c r="T1102" i="5" s="1"/>
  <c r="B1103" i="5"/>
  <c r="T1103" i="5"/>
  <c r="B1104" i="5"/>
  <c r="T1104" i="5" s="1"/>
  <c r="B1105" i="5"/>
  <c r="T1105" i="5"/>
  <c r="B1106" i="5"/>
  <c r="T1106" i="5" s="1"/>
  <c r="B1107" i="5"/>
  <c r="T1107" i="5"/>
  <c r="B1108" i="5"/>
  <c r="T1108" i="5" s="1"/>
  <c r="B1109" i="5"/>
  <c r="T1109" i="5"/>
  <c r="B1110" i="5"/>
  <c r="T1110" i="5" s="1"/>
  <c r="B1111" i="5"/>
  <c r="T1111" i="5"/>
  <c r="B1112" i="5"/>
  <c r="T1112" i="5" s="1"/>
  <c r="B1113" i="5"/>
  <c r="T1113" i="5"/>
  <c r="B1114" i="5"/>
  <c r="T1114" i="5" s="1"/>
  <c r="B1115" i="5"/>
  <c r="T1115" i="5"/>
  <c r="B1116" i="5"/>
  <c r="T1116" i="5" s="1"/>
  <c r="B1117" i="5"/>
  <c r="T1117" i="5"/>
  <c r="B1118" i="5"/>
  <c r="T1118" i="5" s="1"/>
  <c r="B1119" i="5"/>
  <c r="T1119" i="5"/>
  <c r="B1120" i="5"/>
  <c r="T1120" i="5" s="1"/>
  <c r="B1121" i="5"/>
  <c r="T1121" i="5"/>
  <c r="B1122" i="5"/>
  <c r="T1122" i="5" s="1"/>
  <c r="B1123" i="5"/>
  <c r="T1123" i="5"/>
  <c r="B1124" i="5"/>
  <c r="T1124" i="5" s="1"/>
  <c r="B1125" i="5"/>
  <c r="T1125" i="5"/>
  <c r="B1126" i="5"/>
  <c r="T1126" i="5" s="1"/>
  <c r="B1127" i="5"/>
  <c r="T1127" i="5"/>
  <c r="B1128" i="5"/>
  <c r="T1128" i="5" s="1"/>
  <c r="B1129" i="5"/>
  <c r="T1129" i="5"/>
  <c r="B1130" i="5"/>
  <c r="T1130" i="5" s="1"/>
  <c r="B1131" i="5"/>
  <c r="T1131" i="5"/>
  <c r="B1132" i="5"/>
  <c r="T1132" i="5" s="1"/>
  <c r="B1133" i="5"/>
  <c r="T1133" i="5"/>
  <c r="B1134" i="5"/>
  <c r="T1134" i="5" s="1"/>
  <c r="B1135" i="5"/>
  <c r="T1135" i="5"/>
  <c r="B1136" i="5"/>
  <c r="T1136" i="5" s="1"/>
  <c r="B1137" i="5"/>
  <c r="T1137" i="5"/>
  <c r="B1138" i="5"/>
  <c r="T1138" i="5" s="1"/>
  <c r="B1139" i="5"/>
  <c r="T1139" i="5"/>
  <c r="B1140" i="5"/>
  <c r="T1140" i="5" s="1"/>
  <c r="B1141" i="5"/>
  <c r="T1141" i="5"/>
  <c r="B1142" i="5"/>
  <c r="T1142" i="5" s="1"/>
  <c r="B1143" i="5"/>
  <c r="T1143" i="5"/>
  <c r="B1144" i="5"/>
  <c r="T1144" i="5" s="1"/>
  <c r="B1145" i="5"/>
  <c r="T1145" i="5"/>
  <c r="B1146" i="5"/>
  <c r="T1146" i="5" s="1"/>
  <c r="B1147" i="5"/>
  <c r="T1147" i="5"/>
  <c r="B1148" i="5"/>
  <c r="T1148" i="5" s="1"/>
  <c r="B1149" i="5"/>
  <c r="T1149" i="5"/>
  <c r="B1150" i="5"/>
  <c r="T1150" i="5" s="1"/>
  <c r="B1151" i="5"/>
  <c r="T1151" i="5"/>
  <c r="B1152" i="5"/>
  <c r="T1152" i="5" s="1"/>
  <c r="B1153" i="5"/>
  <c r="T1153" i="5"/>
  <c r="B1154" i="5"/>
  <c r="T1154" i="5" s="1"/>
  <c r="B1155" i="5"/>
  <c r="T1155" i="5"/>
  <c r="B1156" i="5"/>
  <c r="T1156" i="5" s="1"/>
  <c r="B1157" i="5"/>
  <c r="T1157" i="5"/>
  <c r="B1158" i="5"/>
  <c r="T1158" i="5" s="1"/>
  <c r="B1159" i="5"/>
  <c r="T1159" i="5"/>
  <c r="B1160" i="5"/>
  <c r="T1160" i="5" s="1"/>
  <c r="B1161" i="5"/>
  <c r="T1161" i="5"/>
  <c r="B1162" i="5"/>
  <c r="T1162" i="5" s="1"/>
  <c r="B1163" i="5"/>
  <c r="T1163" i="5"/>
  <c r="B1164" i="5"/>
  <c r="T1164" i="5" s="1"/>
  <c r="B1165" i="5"/>
  <c r="T1165" i="5"/>
  <c r="B1166" i="5"/>
  <c r="T1166" i="5" s="1"/>
  <c r="B1167" i="5"/>
  <c r="T1167" i="5"/>
  <c r="B1168" i="5"/>
  <c r="T1168" i="5" s="1"/>
  <c r="B1169" i="5"/>
  <c r="T1169" i="5"/>
  <c r="B1170" i="5"/>
  <c r="T1170" i="5" s="1"/>
  <c r="B1171" i="5"/>
  <c r="T1171" i="5"/>
  <c r="B1172" i="5"/>
  <c r="T1172" i="5" s="1"/>
  <c r="B1173" i="5"/>
  <c r="T1173" i="5"/>
  <c r="B1174" i="5"/>
  <c r="T1174" i="5" s="1"/>
  <c r="B1175" i="5"/>
  <c r="T1175" i="5"/>
  <c r="B1176" i="5"/>
  <c r="T1176" i="5" s="1"/>
  <c r="B1177" i="5"/>
  <c r="T1177" i="5"/>
  <c r="B1178" i="5"/>
  <c r="T1178" i="5" s="1"/>
  <c r="B1179" i="5"/>
  <c r="T1179" i="5"/>
  <c r="B1180" i="5"/>
  <c r="T1180" i="5" s="1"/>
  <c r="B1181" i="5"/>
  <c r="T1181" i="5"/>
  <c r="B1182" i="5"/>
  <c r="T1182" i="5" s="1"/>
  <c r="B1183" i="5"/>
  <c r="T1183" i="5"/>
  <c r="B1184" i="5"/>
  <c r="T1184" i="5" s="1"/>
  <c r="B1185" i="5"/>
  <c r="T1185" i="5"/>
  <c r="B1186" i="5"/>
  <c r="T1186" i="5" s="1"/>
  <c r="B1187" i="5"/>
  <c r="T1187" i="5"/>
  <c r="B1188" i="5"/>
  <c r="T1188" i="5" s="1"/>
  <c r="B1189" i="5"/>
  <c r="T1189" i="5"/>
  <c r="B1190" i="5"/>
  <c r="T1190" i="5" s="1"/>
  <c r="B1191" i="5"/>
  <c r="T1191" i="5"/>
  <c r="B1192" i="5"/>
  <c r="T1192" i="5" s="1"/>
  <c r="B1193" i="5"/>
  <c r="T1193" i="5"/>
  <c r="B1194" i="5"/>
  <c r="T1194" i="5" s="1"/>
  <c r="B1195" i="5"/>
  <c r="T1195" i="5"/>
  <c r="B1196" i="5"/>
  <c r="T1196" i="5" s="1"/>
  <c r="B1197" i="5"/>
  <c r="T1197" i="5"/>
  <c r="B1198" i="5"/>
  <c r="T1198" i="5" s="1"/>
  <c r="B1199" i="5"/>
  <c r="T1199" i="5"/>
  <c r="B1200" i="5"/>
  <c r="T1200" i="5" s="1"/>
  <c r="B1201" i="5"/>
  <c r="T1201" i="5"/>
  <c r="B1202" i="5"/>
  <c r="T1202" i="5" s="1"/>
  <c r="B1203" i="5"/>
  <c r="T1203" i="5"/>
  <c r="B1204" i="5"/>
  <c r="T1204" i="5" s="1"/>
  <c r="B1205" i="5"/>
  <c r="T1205" i="5"/>
  <c r="B1206" i="5"/>
  <c r="T1206" i="5" s="1"/>
  <c r="B1207" i="5"/>
  <c r="T1207" i="5"/>
  <c r="B1208" i="5"/>
  <c r="T1208" i="5" s="1"/>
  <c r="B1209" i="5"/>
  <c r="T1209" i="5"/>
  <c r="B1210" i="5"/>
  <c r="T1210" i="5" s="1"/>
  <c r="B1211" i="5"/>
  <c r="T1211" i="5"/>
  <c r="B1212" i="5"/>
  <c r="T1212" i="5" s="1"/>
  <c r="B1213" i="5"/>
  <c r="T1213" i="5"/>
  <c r="B1214" i="5"/>
  <c r="T1214" i="5" s="1"/>
  <c r="B1215" i="5"/>
  <c r="T1215" i="5"/>
  <c r="B1216" i="5"/>
  <c r="T1216" i="5" s="1"/>
  <c r="B1217" i="5"/>
  <c r="T1217" i="5"/>
  <c r="B1218" i="5"/>
  <c r="T1218" i="5" s="1"/>
  <c r="B1219" i="5"/>
  <c r="T1219" i="5"/>
  <c r="B1220" i="5"/>
  <c r="T1220" i="5" s="1"/>
  <c r="B1221" i="5"/>
  <c r="T1221" i="5"/>
  <c r="B1222" i="5"/>
  <c r="T1222" i="5" s="1"/>
  <c r="B1223" i="5"/>
  <c r="T1223" i="5"/>
  <c r="B1224" i="5"/>
  <c r="T1224" i="5" s="1"/>
  <c r="B1225" i="5"/>
  <c r="T1225" i="5"/>
  <c r="B1226" i="5"/>
  <c r="T1226" i="5" s="1"/>
  <c r="B1227" i="5"/>
  <c r="T1227" i="5"/>
  <c r="B1228" i="5"/>
  <c r="T1228" i="5" s="1"/>
  <c r="B1229" i="5"/>
  <c r="T1229" i="5"/>
  <c r="B1230" i="5"/>
  <c r="T1230" i="5" s="1"/>
  <c r="B1231" i="5"/>
  <c r="T1231" i="5"/>
  <c r="B1232" i="5"/>
  <c r="T1232" i="5" s="1"/>
  <c r="B1233" i="5"/>
  <c r="T1233" i="5"/>
  <c r="B1234" i="5"/>
  <c r="T1234" i="5" s="1"/>
  <c r="B1235" i="5"/>
  <c r="T1235" i="5"/>
  <c r="B1236" i="5"/>
  <c r="T1236" i="5" s="1"/>
  <c r="B1237" i="5"/>
  <c r="T1237" i="5"/>
  <c r="B1238" i="5"/>
  <c r="T1238" i="5" s="1"/>
  <c r="B1239" i="5"/>
  <c r="T1239" i="5"/>
  <c r="B1240" i="5"/>
  <c r="T1240" i="5" s="1"/>
  <c r="B1241" i="5"/>
  <c r="T1241" i="5"/>
  <c r="B1242" i="5"/>
  <c r="T1242" i="5" s="1"/>
  <c r="B1243" i="5"/>
  <c r="T1243" i="5"/>
  <c r="B1244" i="5"/>
  <c r="T1244" i="5" s="1"/>
  <c r="B1245" i="5"/>
  <c r="T1245" i="5"/>
  <c r="B1246" i="5"/>
  <c r="T1246" i="5" s="1"/>
  <c r="B1247" i="5"/>
  <c r="T1247" i="5"/>
  <c r="B1248" i="5"/>
  <c r="T1248" i="5" s="1"/>
  <c r="B1249" i="5"/>
  <c r="T1249" i="5"/>
  <c r="B1250" i="5"/>
  <c r="T1250" i="5" s="1"/>
  <c r="B1251" i="5"/>
  <c r="T1251" i="5"/>
  <c r="B1252" i="5"/>
  <c r="T1252" i="5" s="1"/>
  <c r="B1253" i="5"/>
  <c r="T1253" i="5"/>
  <c r="B1254" i="5"/>
  <c r="T1254" i="5" s="1"/>
  <c r="B1255" i="5"/>
  <c r="T1255" i="5"/>
  <c r="B1256" i="5"/>
  <c r="T1256" i="5" s="1"/>
  <c r="B1257" i="5"/>
  <c r="T1257" i="5"/>
  <c r="B1258" i="5"/>
  <c r="T1258" i="5" s="1"/>
  <c r="B1259" i="5"/>
  <c r="T1259" i="5"/>
  <c r="B1260" i="5"/>
  <c r="T1260" i="5" s="1"/>
  <c r="B1261" i="5"/>
  <c r="T1261" i="5"/>
  <c r="B1262" i="5"/>
  <c r="T1262" i="5" s="1"/>
  <c r="B1263" i="5"/>
  <c r="T1263" i="5"/>
  <c r="B1264" i="5"/>
  <c r="T1264" i="5" s="1"/>
  <c r="B1265" i="5"/>
  <c r="T1265" i="5"/>
  <c r="B1266" i="5"/>
  <c r="T1266" i="5" s="1"/>
  <c r="B1267" i="5"/>
  <c r="T1267" i="5"/>
  <c r="B1268" i="5"/>
  <c r="T1268" i="5" s="1"/>
  <c r="B1269" i="5"/>
  <c r="T1269" i="5"/>
  <c r="B1270" i="5"/>
  <c r="T1270" i="5" s="1"/>
  <c r="B1271" i="5"/>
  <c r="T1271" i="5"/>
  <c r="B1272" i="5"/>
  <c r="T1272" i="5" s="1"/>
  <c r="B1273" i="5"/>
  <c r="T1273" i="5"/>
  <c r="B1274" i="5"/>
  <c r="T1274" i="5" s="1"/>
  <c r="B1275" i="5"/>
  <c r="T1275" i="5"/>
  <c r="B1276" i="5"/>
  <c r="T1276" i="5" s="1"/>
  <c r="B1277" i="5"/>
  <c r="T1277" i="5"/>
  <c r="B1278" i="5"/>
  <c r="T1278" i="5" s="1"/>
  <c r="B1279" i="5"/>
  <c r="T1279" i="5"/>
  <c r="B1280" i="5"/>
  <c r="T1280" i="5" s="1"/>
  <c r="B1281" i="5"/>
  <c r="T1281" i="5"/>
  <c r="B1282" i="5"/>
  <c r="T1282" i="5" s="1"/>
  <c r="B1283" i="5"/>
  <c r="T1283" i="5"/>
  <c r="B1284" i="5"/>
  <c r="T1284" i="5" s="1"/>
  <c r="B1285" i="5"/>
  <c r="T1285" i="5"/>
  <c r="B1286" i="5"/>
  <c r="T1286" i="5" s="1"/>
  <c r="B1287" i="5"/>
  <c r="T1287" i="5"/>
  <c r="B1288" i="5"/>
  <c r="T1288" i="5" s="1"/>
  <c r="B1289" i="5"/>
  <c r="T1289" i="5"/>
  <c r="B1290" i="5"/>
  <c r="T1290" i="5" s="1"/>
  <c r="B1291" i="5"/>
  <c r="T1291" i="5"/>
  <c r="B1292" i="5"/>
  <c r="T1292" i="5" s="1"/>
  <c r="B1293" i="5"/>
  <c r="T1293" i="5"/>
  <c r="B1294" i="5"/>
  <c r="T1294" i="5" s="1"/>
  <c r="B1295" i="5"/>
  <c r="T1295" i="5"/>
  <c r="B1296" i="5"/>
  <c r="T1296" i="5" s="1"/>
  <c r="B1297" i="5"/>
  <c r="T1297" i="5"/>
  <c r="B1298" i="5"/>
  <c r="T1298" i="5" s="1"/>
  <c r="B1299" i="5"/>
  <c r="T1299" i="5"/>
  <c r="B1300" i="5"/>
  <c r="T1300" i="5" s="1"/>
  <c r="B1301" i="5"/>
  <c r="T1301" i="5"/>
  <c r="B1302" i="5"/>
  <c r="T1302" i="5" s="1"/>
  <c r="B1303" i="5"/>
  <c r="T1303" i="5"/>
  <c r="B1304" i="5"/>
  <c r="T1304" i="5" s="1"/>
  <c r="B1305" i="5"/>
  <c r="T1305" i="5"/>
  <c r="B1306" i="5"/>
  <c r="T1306" i="5" s="1"/>
  <c r="B1307" i="5"/>
  <c r="T1307" i="5"/>
  <c r="B1308" i="5"/>
  <c r="T1308" i="5" s="1"/>
  <c r="B1309" i="5"/>
  <c r="T1309" i="5"/>
  <c r="B1310" i="5"/>
  <c r="T1310" i="5" s="1"/>
  <c r="B1311" i="5"/>
  <c r="T1311" i="5"/>
  <c r="B1312" i="5"/>
  <c r="T1312" i="5" s="1"/>
  <c r="B1313" i="5"/>
  <c r="T1313" i="5"/>
  <c r="B1314" i="5"/>
  <c r="T1314" i="5" s="1"/>
  <c r="B1315" i="5"/>
  <c r="T1315" i="5"/>
  <c r="B1316" i="5"/>
  <c r="T1316" i="5" s="1"/>
  <c r="B1317" i="5"/>
  <c r="T1317" i="5"/>
  <c r="B1318" i="5"/>
  <c r="T1318" i="5" s="1"/>
  <c r="B1319" i="5"/>
  <c r="T1319" i="5"/>
  <c r="B1320" i="5"/>
  <c r="T1320" i="5" s="1"/>
  <c r="B1321" i="5"/>
  <c r="T1321" i="5"/>
  <c r="B1322" i="5"/>
  <c r="T1322" i="5" s="1"/>
  <c r="B1323" i="5"/>
  <c r="T1323" i="5"/>
  <c r="B1324" i="5"/>
  <c r="T1324" i="5" s="1"/>
  <c r="B1325" i="5"/>
  <c r="T1325" i="5"/>
  <c r="B1326" i="5"/>
  <c r="T1326" i="5" s="1"/>
  <c r="B1327" i="5"/>
  <c r="T1327" i="5"/>
  <c r="B1328" i="5"/>
  <c r="T1328" i="5" s="1"/>
  <c r="B1329" i="5"/>
  <c r="T1329" i="5"/>
  <c r="B1330" i="5"/>
  <c r="T1330" i="5" s="1"/>
  <c r="B1331" i="5"/>
  <c r="T1331" i="5"/>
  <c r="B1332" i="5"/>
  <c r="T1332" i="5" s="1"/>
  <c r="B1333" i="5"/>
  <c r="T1333" i="5"/>
  <c r="B1334" i="5"/>
  <c r="T1334" i="5" s="1"/>
  <c r="B1335" i="5"/>
  <c r="T1335" i="5"/>
  <c r="B1336" i="5"/>
  <c r="T1336" i="5" s="1"/>
  <c r="B1337" i="5"/>
  <c r="T1337" i="5"/>
  <c r="B1338" i="5"/>
  <c r="T1338" i="5" s="1"/>
  <c r="B1339" i="5"/>
  <c r="T1339" i="5"/>
  <c r="B1340" i="5"/>
  <c r="T1340" i="5" s="1"/>
  <c r="B1341" i="5"/>
  <c r="T1341" i="5"/>
  <c r="B1342" i="5"/>
  <c r="T1342" i="5" s="1"/>
  <c r="B1343" i="5"/>
  <c r="T1343" i="5"/>
  <c r="B1344" i="5"/>
  <c r="T1344" i="5" s="1"/>
  <c r="B1345" i="5"/>
  <c r="T1345" i="5"/>
  <c r="B1346" i="5"/>
  <c r="T1346" i="5" s="1"/>
  <c r="B1347" i="5"/>
  <c r="T1347" i="5"/>
  <c r="B1348" i="5"/>
  <c r="T1348" i="5" s="1"/>
  <c r="B1349" i="5"/>
  <c r="T1349" i="5"/>
  <c r="B1350" i="5"/>
  <c r="T1350" i="5" s="1"/>
  <c r="B1351" i="5"/>
  <c r="T1351" i="5"/>
  <c r="B1352" i="5"/>
  <c r="T1352" i="5" s="1"/>
  <c r="B1353" i="5"/>
  <c r="T1353" i="5"/>
  <c r="B1354" i="5"/>
  <c r="T1354" i="5" s="1"/>
  <c r="B1355" i="5"/>
  <c r="T1355" i="5"/>
  <c r="B1356" i="5"/>
  <c r="T1356" i="5" s="1"/>
  <c r="B1357" i="5"/>
  <c r="T1357" i="5"/>
  <c r="B1358" i="5"/>
  <c r="T1358" i="5" s="1"/>
  <c r="B1359" i="5"/>
  <c r="T1359" i="5"/>
  <c r="B1360" i="5"/>
  <c r="T1360" i="5" s="1"/>
  <c r="B1361" i="5"/>
  <c r="T1361" i="5"/>
  <c r="B1362" i="5"/>
  <c r="T1362" i="5" s="1"/>
  <c r="B1363" i="5"/>
  <c r="T1363" i="5"/>
  <c r="B1364" i="5"/>
  <c r="T1364" i="5" s="1"/>
  <c r="B1365" i="5"/>
  <c r="T1365" i="5"/>
  <c r="B1366" i="5"/>
  <c r="T1366" i="5" s="1"/>
  <c r="B1367" i="5"/>
  <c r="T1367" i="5"/>
  <c r="B1368" i="5"/>
  <c r="T1368" i="5" s="1"/>
  <c r="B1369" i="5"/>
  <c r="T1369" i="5"/>
  <c r="B1370" i="5"/>
  <c r="T1370" i="5" s="1"/>
  <c r="B1371" i="5"/>
  <c r="T1371" i="5"/>
  <c r="B1372" i="5"/>
  <c r="T1372" i="5" s="1"/>
  <c r="B1373" i="5"/>
  <c r="T1373" i="5"/>
  <c r="B1374" i="5"/>
  <c r="T1374" i="5" s="1"/>
  <c r="B1375" i="5"/>
  <c r="T1375" i="5"/>
  <c r="B1376" i="5"/>
  <c r="T1376" i="5" s="1"/>
  <c r="B1377" i="5"/>
  <c r="T1377" i="5"/>
  <c r="B1378" i="5"/>
  <c r="T1378" i="5" s="1"/>
  <c r="B1379" i="5"/>
  <c r="T1379" i="5"/>
  <c r="B1380" i="5"/>
  <c r="T1380" i="5" s="1"/>
  <c r="B1381" i="5"/>
  <c r="T1381" i="5"/>
  <c r="B1382" i="5"/>
  <c r="T1382" i="5" s="1"/>
  <c r="B1383" i="5"/>
  <c r="T1383" i="5"/>
  <c r="B1384" i="5"/>
  <c r="T1384" i="5" s="1"/>
  <c r="B1385" i="5"/>
  <c r="T1385" i="5"/>
  <c r="B1386" i="5"/>
  <c r="T1386" i="5" s="1"/>
  <c r="B1387" i="5"/>
  <c r="T1387" i="5"/>
  <c r="B1388" i="5"/>
  <c r="T1388" i="5" s="1"/>
  <c r="B1389" i="5"/>
  <c r="T1389" i="5"/>
  <c r="B1390" i="5"/>
  <c r="T1390" i="5" s="1"/>
  <c r="B1391" i="5"/>
  <c r="T1391" i="5"/>
  <c r="B1392" i="5"/>
  <c r="T1392" i="5" s="1"/>
  <c r="B1393" i="5"/>
  <c r="T1393" i="5"/>
  <c r="B1394" i="5"/>
  <c r="T1394" i="5" s="1"/>
  <c r="B1395" i="5"/>
  <c r="T1395" i="5"/>
  <c r="B1396" i="5"/>
  <c r="T1396" i="5" s="1"/>
  <c r="B1397" i="5"/>
  <c r="T1397" i="5"/>
  <c r="B1398" i="5"/>
  <c r="T1398" i="5" s="1"/>
  <c r="B1399" i="5"/>
  <c r="T1399" i="5"/>
  <c r="B1400" i="5"/>
  <c r="T1400" i="5" s="1"/>
  <c r="B1401" i="5"/>
  <c r="T1401" i="5"/>
  <c r="B1402" i="5"/>
  <c r="T1402" i="5" s="1"/>
  <c r="B1403" i="5"/>
  <c r="T1403" i="5"/>
  <c r="B1404" i="5"/>
  <c r="T1404" i="5" s="1"/>
  <c r="B1405" i="5"/>
  <c r="T1405" i="5"/>
  <c r="B1406" i="5"/>
  <c r="T1406" i="5" s="1"/>
  <c r="B1407" i="5"/>
  <c r="T1407" i="5"/>
  <c r="B1408" i="5"/>
  <c r="T1408" i="5" s="1"/>
  <c r="B1409" i="5"/>
  <c r="T1409" i="5"/>
  <c r="B1410" i="5"/>
  <c r="T1410" i="5" s="1"/>
  <c r="B1411" i="5"/>
  <c r="T1411" i="5"/>
  <c r="B1412" i="5"/>
  <c r="T1412" i="5" s="1"/>
  <c r="B1413" i="5"/>
  <c r="T1413" i="5"/>
  <c r="B1414" i="5"/>
  <c r="T1414" i="5" s="1"/>
  <c r="B1415" i="5"/>
  <c r="T1415" i="5"/>
  <c r="B1416" i="5"/>
  <c r="T1416" i="5" s="1"/>
  <c r="B1417" i="5"/>
  <c r="T1417" i="5"/>
  <c r="B1418" i="5"/>
  <c r="T1418" i="5" s="1"/>
  <c r="B1419" i="5"/>
  <c r="T1419" i="5" s="1"/>
  <c r="B1420" i="5"/>
  <c r="T1420" i="5" s="1"/>
  <c r="B1421" i="5"/>
  <c r="T1421" i="5"/>
  <c r="B1422" i="5"/>
  <c r="T1422" i="5" s="1"/>
  <c r="B1423" i="5"/>
  <c r="T1423" i="5" s="1"/>
  <c r="B1424" i="5"/>
  <c r="T1424" i="5" s="1"/>
  <c r="B1425" i="5"/>
  <c r="T1425" i="5"/>
  <c r="B1426" i="5"/>
  <c r="T1426" i="5" s="1"/>
  <c r="B1427" i="5"/>
  <c r="T1427" i="5" s="1"/>
  <c r="B1428" i="5"/>
  <c r="T1428" i="5" s="1"/>
  <c r="B1429" i="5"/>
  <c r="T1429" i="5"/>
  <c r="B1430" i="5"/>
  <c r="T1430" i="5" s="1"/>
  <c r="B1431" i="5"/>
  <c r="T1431" i="5" s="1"/>
  <c r="B1432" i="5"/>
  <c r="T1432" i="5" s="1"/>
  <c r="B1433" i="5"/>
  <c r="T1433" i="5"/>
  <c r="B1434" i="5"/>
  <c r="T1434" i="5" s="1"/>
  <c r="B1435" i="5"/>
  <c r="T1435" i="5" s="1"/>
  <c r="B1436" i="5"/>
  <c r="T1436" i="5" s="1"/>
  <c r="B1437" i="5"/>
  <c r="T1437" i="5"/>
  <c r="B1438" i="5"/>
  <c r="T1438" i="5" s="1"/>
  <c r="B1439" i="5"/>
  <c r="T1439" i="5" s="1"/>
  <c r="B1440" i="5"/>
  <c r="T1440" i="5" s="1"/>
  <c r="B1441" i="5"/>
  <c r="T1441" i="5"/>
  <c r="B1442" i="5"/>
  <c r="T1442" i="5" s="1"/>
  <c r="B1443" i="5"/>
  <c r="T1443" i="5" s="1"/>
  <c r="B1444" i="5"/>
  <c r="T1444" i="5" s="1"/>
  <c r="B1445" i="5"/>
  <c r="T1445" i="5"/>
  <c r="B1446" i="5"/>
  <c r="T1446" i="5" s="1"/>
  <c r="B1447" i="5"/>
  <c r="T1447" i="5" s="1"/>
  <c r="B1448" i="5"/>
  <c r="T1448" i="5" s="1"/>
  <c r="B1449" i="5"/>
  <c r="T1449" i="5"/>
  <c r="B1450" i="5"/>
  <c r="T1450" i="5" s="1"/>
  <c r="B1451" i="5"/>
  <c r="T1451" i="5" s="1"/>
  <c r="B1452" i="5"/>
  <c r="T1452" i="5" s="1"/>
  <c r="B1453" i="5"/>
  <c r="T1453" i="5"/>
  <c r="B1454" i="5"/>
  <c r="T1454" i="5" s="1"/>
  <c r="B1455" i="5"/>
  <c r="T1455" i="5" s="1"/>
  <c r="B1456" i="5"/>
  <c r="T1456" i="5" s="1"/>
  <c r="B1457" i="5"/>
  <c r="T1457" i="5"/>
  <c r="B1458" i="5"/>
  <c r="T1458" i="5" s="1"/>
  <c r="B1459" i="5"/>
  <c r="T1459" i="5" s="1"/>
  <c r="B1460" i="5"/>
  <c r="T1460" i="5" s="1"/>
  <c r="B1461" i="5"/>
  <c r="T1461" i="5"/>
  <c r="B1462" i="5"/>
  <c r="T1462" i="5" s="1"/>
  <c r="B1463" i="5"/>
  <c r="T1463" i="5" s="1"/>
  <c r="B1464" i="5"/>
  <c r="T1464" i="5" s="1"/>
  <c r="B1465" i="5"/>
  <c r="T1465" i="5"/>
  <c r="B1466" i="5"/>
  <c r="T1466" i="5" s="1"/>
  <c r="B1467" i="5"/>
  <c r="T1467" i="5" s="1"/>
  <c r="B1468" i="5"/>
  <c r="T1468" i="5" s="1"/>
  <c r="B1469" i="5"/>
  <c r="T1469" i="5"/>
  <c r="B1470" i="5"/>
  <c r="T1470" i="5" s="1"/>
  <c r="B1471" i="5"/>
  <c r="T1471" i="5" s="1"/>
  <c r="B1472" i="5"/>
  <c r="T1472" i="5" s="1"/>
  <c r="B1473" i="5"/>
  <c r="T1473" i="5"/>
  <c r="B1474" i="5"/>
  <c r="T1474" i="5" s="1"/>
  <c r="B1475" i="5"/>
  <c r="T1475" i="5" s="1"/>
  <c r="B1476" i="5"/>
  <c r="T1476" i="5" s="1"/>
  <c r="B1477" i="5"/>
  <c r="T1477" i="5"/>
  <c r="B1478" i="5"/>
  <c r="T1478" i="5" s="1"/>
  <c r="B1479" i="5"/>
  <c r="T1479" i="5" s="1"/>
  <c r="B1480" i="5"/>
  <c r="T1480" i="5" s="1"/>
  <c r="B1481" i="5"/>
  <c r="T1481" i="5"/>
  <c r="B1482" i="5"/>
  <c r="T1482" i="5" s="1"/>
  <c r="B1483" i="5"/>
  <c r="T1483" i="5" s="1"/>
  <c r="B1484" i="5"/>
  <c r="T1484" i="5" s="1"/>
  <c r="B1485" i="5"/>
  <c r="T1485" i="5"/>
  <c r="B1486" i="5"/>
  <c r="T1486" i="5" s="1"/>
  <c r="B1487" i="5"/>
  <c r="T1487" i="5" s="1"/>
  <c r="B1488" i="5"/>
  <c r="T1488" i="5" s="1"/>
  <c r="B1489" i="5"/>
  <c r="T1489" i="5"/>
  <c r="B1490" i="5"/>
  <c r="T1490" i="5" s="1"/>
  <c r="B1491" i="5"/>
  <c r="T1491" i="5" s="1"/>
  <c r="B1492" i="5"/>
  <c r="T1492" i="5" s="1"/>
  <c r="B1493" i="5"/>
  <c r="T1493" i="5"/>
  <c r="B1494" i="5"/>
  <c r="T1494" i="5" s="1"/>
  <c r="B1495" i="5"/>
  <c r="T1495" i="5" s="1"/>
  <c r="B1496" i="5"/>
  <c r="T1496" i="5" s="1"/>
  <c r="B1497" i="5"/>
  <c r="T1497" i="5"/>
  <c r="B1498" i="5"/>
  <c r="T1498" i="5" s="1"/>
  <c r="B1499" i="5"/>
  <c r="T1499" i="5" s="1"/>
  <c r="B1500" i="5"/>
  <c r="T1500" i="5" s="1"/>
  <c r="B1501" i="5"/>
  <c r="T1501" i="5"/>
  <c r="B1502" i="5"/>
  <c r="T1502" i="5" s="1"/>
  <c r="B1503" i="5"/>
  <c r="T1503" i="5" s="1"/>
  <c r="B1504" i="5"/>
  <c r="T1504" i="5" s="1"/>
  <c r="B1505" i="5"/>
  <c r="T1505" i="5"/>
  <c r="B1506" i="5"/>
  <c r="T1506" i="5" s="1"/>
  <c r="B1507" i="5"/>
  <c r="T1507" i="5" s="1"/>
  <c r="B1508" i="5"/>
  <c r="T1508" i="5" s="1"/>
  <c r="B1509" i="5"/>
  <c r="T1509" i="5"/>
  <c r="B1510" i="5"/>
  <c r="T1510" i="5" s="1"/>
  <c r="B1511" i="5"/>
  <c r="T1511" i="5" s="1"/>
  <c r="B1512" i="5"/>
  <c r="T1512" i="5" s="1"/>
  <c r="B1513" i="5"/>
  <c r="T1513" i="5"/>
  <c r="B1514" i="5"/>
  <c r="T1514" i="5" s="1"/>
  <c r="B1515" i="5"/>
  <c r="T1515" i="5" s="1"/>
  <c r="B1516" i="5"/>
  <c r="T1516" i="5" s="1"/>
  <c r="B1517" i="5"/>
  <c r="T1517" i="5"/>
  <c r="B1518" i="5"/>
  <c r="T1518" i="5" s="1"/>
  <c r="B1519" i="5"/>
  <c r="T1519" i="5" s="1"/>
  <c r="B1520" i="5"/>
  <c r="T1520" i="5" s="1"/>
  <c r="B1521" i="5"/>
  <c r="T1521" i="5"/>
  <c r="B1522" i="5"/>
  <c r="T1522" i="5" s="1"/>
  <c r="B1523" i="5"/>
  <c r="T1523" i="5" s="1"/>
  <c r="B1524" i="5"/>
  <c r="T1524" i="5" s="1"/>
  <c r="B1525" i="5"/>
  <c r="T1525" i="5"/>
  <c r="B1526" i="5"/>
  <c r="T1526" i="5" s="1"/>
  <c r="B1527" i="5"/>
  <c r="T1527" i="5" s="1"/>
  <c r="B1528" i="5"/>
  <c r="T1528" i="5" s="1"/>
  <c r="B1529" i="5"/>
  <c r="T1529" i="5"/>
  <c r="B1530" i="5"/>
  <c r="T1530" i="5" s="1"/>
  <c r="B1531" i="5"/>
  <c r="T1531" i="5" s="1"/>
  <c r="B1532" i="5"/>
  <c r="T1532" i="5" s="1"/>
  <c r="B1533" i="5"/>
  <c r="T1533" i="5"/>
  <c r="B1534" i="5"/>
  <c r="T1534" i="5" s="1"/>
  <c r="B1535" i="5"/>
  <c r="T1535" i="5" s="1"/>
  <c r="B1536" i="5"/>
  <c r="T1536" i="5" s="1"/>
  <c r="B1537" i="5"/>
  <c r="T1537" i="5"/>
  <c r="B1538" i="5"/>
  <c r="T1538" i="5" s="1"/>
  <c r="B1539" i="5"/>
  <c r="T1539" i="5" s="1"/>
  <c r="B1540" i="5"/>
  <c r="T1540" i="5" s="1"/>
  <c r="B1541" i="5"/>
  <c r="T1541" i="5"/>
  <c r="B1542" i="5"/>
  <c r="T1542" i="5" s="1"/>
  <c r="B1543" i="5"/>
  <c r="T1543" i="5" s="1"/>
  <c r="B1544" i="5"/>
  <c r="T1544" i="5" s="1"/>
  <c r="B1545" i="5"/>
  <c r="T1545" i="5"/>
  <c r="B1546" i="5"/>
  <c r="T1546" i="5" s="1"/>
  <c r="B1547" i="5"/>
  <c r="T1547" i="5" s="1"/>
  <c r="B1548" i="5"/>
  <c r="T1548" i="5" s="1"/>
  <c r="B1549" i="5"/>
  <c r="T1549" i="5"/>
  <c r="B1550" i="5"/>
  <c r="T1550" i="5" s="1"/>
  <c r="B1551" i="5"/>
  <c r="T1551" i="5" s="1"/>
  <c r="B1552" i="5"/>
  <c r="T1552" i="5" s="1"/>
  <c r="B1553" i="5"/>
  <c r="T1553" i="5"/>
  <c r="B1554" i="5"/>
  <c r="T1554" i="5" s="1"/>
  <c r="B1555" i="5"/>
  <c r="T1555" i="5" s="1"/>
  <c r="B1556" i="5"/>
  <c r="T1556" i="5" s="1"/>
  <c r="B1557" i="5"/>
  <c r="T1557" i="5"/>
  <c r="B1558" i="5"/>
  <c r="T1558" i="5" s="1"/>
  <c r="B1559" i="5"/>
  <c r="T1559" i="5" s="1"/>
  <c r="B1560" i="5"/>
  <c r="T1560" i="5" s="1"/>
  <c r="B1561" i="5"/>
  <c r="T1561" i="5"/>
  <c r="B1562" i="5"/>
  <c r="T1562" i="5" s="1"/>
  <c r="B1563" i="5"/>
  <c r="T1563" i="5" s="1"/>
  <c r="B1564" i="5"/>
  <c r="T1564" i="5" s="1"/>
  <c r="B1565" i="5"/>
  <c r="T1565" i="5"/>
  <c r="B1566" i="5"/>
  <c r="T1566" i="5" s="1"/>
  <c r="B1567" i="5"/>
  <c r="T1567" i="5" s="1"/>
  <c r="B1568" i="5"/>
  <c r="T1568" i="5" s="1"/>
  <c r="B1569" i="5"/>
  <c r="T1569" i="5"/>
  <c r="B1570" i="5"/>
  <c r="T1570" i="5" s="1"/>
  <c r="B1571" i="5"/>
  <c r="T1571" i="5" s="1"/>
  <c r="B1572" i="5"/>
  <c r="T1572" i="5" s="1"/>
  <c r="B1573" i="5"/>
  <c r="T1573" i="5"/>
  <c r="B1574" i="5"/>
  <c r="T1574" i="5" s="1"/>
  <c r="B1575" i="5"/>
  <c r="T1575" i="5" s="1"/>
  <c r="B1576" i="5"/>
  <c r="T1576" i="5" s="1"/>
  <c r="B1577" i="5"/>
  <c r="T1577" i="5"/>
  <c r="B1578" i="5"/>
  <c r="T1578" i="5" s="1"/>
  <c r="B1579" i="5"/>
  <c r="T1579" i="5" s="1"/>
  <c r="B1580" i="5"/>
  <c r="T1580" i="5" s="1"/>
  <c r="B1581" i="5"/>
  <c r="T1581" i="5"/>
  <c r="B1582" i="5"/>
  <c r="T1582" i="5" s="1"/>
  <c r="B1583" i="5"/>
  <c r="T1583" i="5" s="1"/>
  <c r="B1584" i="5"/>
  <c r="T1584" i="5" s="1"/>
  <c r="B1585" i="5"/>
  <c r="T1585" i="5"/>
  <c r="B1586" i="5"/>
  <c r="T1586" i="5" s="1"/>
  <c r="B1587" i="5"/>
  <c r="T1587" i="5" s="1"/>
  <c r="B1588" i="5"/>
  <c r="T1588" i="5" s="1"/>
  <c r="B1589" i="5"/>
  <c r="T1589" i="5"/>
  <c r="B1590" i="5"/>
  <c r="T1590" i="5" s="1"/>
  <c r="B1591" i="5"/>
  <c r="T1591" i="5" s="1"/>
  <c r="B1592" i="5"/>
  <c r="T1592" i="5" s="1"/>
  <c r="B1593" i="5"/>
  <c r="T1593" i="5"/>
  <c r="B1594" i="5"/>
  <c r="T1594" i="5" s="1"/>
  <c r="B1595" i="5"/>
  <c r="T1595" i="5" s="1"/>
  <c r="B1596" i="5"/>
  <c r="T1596" i="5" s="1"/>
  <c r="B1597" i="5"/>
  <c r="T1597" i="5"/>
  <c r="B1598" i="5"/>
  <c r="T1598" i="5" s="1"/>
  <c r="B1599" i="5"/>
  <c r="T1599" i="5" s="1"/>
  <c r="B1600" i="5"/>
  <c r="T1600" i="5" s="1"/>
  <c r="B1601" i="5"/>
  <c r="T1601" i="5"/>
  <c r="B1602" i="5"/>
  <c r="T1602" i="5" s="1"/>
  <c r="B1603" i="5"/>
  <c r="T1603" i="5" s="1"/>
  <c r="B1604" i="5"/>
  <c r="T1604" i="5" s="1"/>
  <c r="B1605" i="5"/>
  <c r="T1605" i="5"/>
  <c r="B1606" i="5"/>
  <c r="T1606" i="5" s="1"/>
  <c r="B1607" i="5"/>
  <c r="T1607" i="5" s="1"/>
  <c r="B1608" i="5"/>
  <c r="T1608" i="5" s="1"/>
  <c r="B1609" i="5"/>
  <c r="T1609" i="5"/>
  <c r="B1610" i="5"/>
  <c r="T1610" i="5" s="1"/>
  <c r="B1611" i="5"/>
  <c r="T1611" i="5" s="1"/>
  <c r="B1612" i="5"/>
  <c r="T1612" i="5" s="1"/>
  <c r="B1613" i="5"/>
  <c r="T1613" i="5"/>
  <c r="B1614" i="5"/>
  <c r="T1614" i="5" s="1"/>
  <c r="B1615" i="5"/>
  <c r="T1615" i="5" s="1"/>
  <c r="B1616" i="5"/>
  <c r="T1616" i="5" s="1"/>
  <c r="B1617" i="5"/>
  <c r="T1617" i="5"/>
  <c r="B1618" i="5"/>
  <c r="T1618" i="5" s="1"/>
  <c r="B1619" i="5"/>
  <c r="T1619" i="5" s="1"/>
  <c r="B1620" i="5"/>
  <c r="T1620" i="5" s="1"/>
  <c r="B1621" i="5"/>
  <c r="T1621" i="5"/>
  <c r="B1622" i="5"/>
  <c r="T1622" i="5" s="1"/>
  <c r="B1623" i="5"/>
  <c r="T1623" i="5" s="1"/>
  <c r="B1624" i="5"/>
  <c r="T1624" i="5" s="1"/>
  <c r="B1625" i="5"/>
  <c r="T1625" i="5"/>
  <c r="B1626" i="5"/>
  <c r="T1626" i="5" s="1"/>
  <c r="B1627" i="5"/>
  <c r="T1627" i="5" s="1"/>
  <c r="B1628" i="5"/>
  <c r="T1628" i="5" s="1"/>
  <c r="B1629" i="5"/>
  <c r="T1629" i="5"/>
  <c r="B1630" i="5"/>
  <c r="T1630" i="5" s="1"/>
  <c r="B1631" i="5"/>
  <c r="T1631" i="5" s="1"/>
  <c r="B1632" i="5"/>
  <c r="T1632" i="5" s="1"/>
  <c r="B1633" i="5"/>
  <c r="T1633" i="5"/>
  <c r="B1634" i="5"/>
  <c r="T1634" i="5" s="1"/>
  <c r="B1635" i="5"/>
  <c r="T1635" i="5" s="1"/>
  <c r="B1636" i="5"/>
  <c r="T1636" i="5" s="1"/>
  <c r="B1637" i="5"/>
  <c r="T1637" i="5"/>
  <c r="B1638" i="5"/>
  <c r="T1638" i="5" s="1"/>
  <c r="B1639" i="5"/>
  <c r="T1639" i="5" s="1"/>
  <c r="B1640" i="5"/>
  <c r="T1640" i="5" s="1"/>
  <c r="B1641" i="5"/>
  <c r="T1641" i="5"/>
  <c r="B1642" i="5"/>
  <c r="T1642" i="5" s="1"/>
  <c r="B1643" i="5"/>
  <c r="T1643" i="5" s="1"/>
  <c r="B1644" i="5"/>
  <c r="T1644" i="5" s="1"/>
  <c r="B1645" i="5"/>
  <c r="T1645" i="5"/>
  <c r="B1646" i="5"/>
  <c r="T1646" i="5" s="1"/>
  <c r="B1647" i="5"/>
  <c r="T1647" i="5" s="1"/>
  <c r="B1648" i="5"/>
  <c r="T1648" i="5" s="1"/>
  <c r="B1649" i="5"/>
  <c r="T1649" i="5"/>
  <c r="B1650" i="5"/>
  <c r="T1650" i="5" s="1"/>
  <c r="B1651" i="5"/>
  <c r="T1651" i="5" s="1"/>
  <c r="B1652" i="5"/>
  <c r="T1652" i="5" s="1"/>
  <c r="B1653" i="5"/>
  <c r="T1653" i="5"/>
  <c r="B1654" i="5"/>
  <c r="T1654" i="5" s="1"/>
  <c r="B1655" i="5"/>
  <c r="T1655" i="5" s="1"/>
  <c r="B1656" i="5"/>
  <c r="T1656" i="5" s="1"/>
  <c r="B1657" i="5"/>
  <c r="T1657" i="5"/>
  <c r="B1658" i="5"/>
  <c r="T1658" i="5" s="1"/>
  <c r="B1659" i="5"/>
  <c r="T1659" i="5" s="1"/>
  <c r="B1660" i="5"/>
  <c r="T1660" i="5" s="1"/>
  <c r="B1661" i="5"/>
  <c r="T1661" i="5"/>
  <c r="B1662" i="5"/>
  <c r="T1662" i="5" s="1"/>
  <c r="B1663" i="5"/>
  <c r="T1663" i="5" s="1"/>
  <c r="B1664" i="5"/>
  <c r="T1664" i="5" s="1"/>
  <c r="B1665" i="5"/>
  <c r="T1665" i="5"/>
  <c r="B1666" i="5"/>
  <c r="T1666" i="5" s="1"/>
  <c r="B1667" i="5"/>
  <c r="T1667" i="5" s="1"/>
  <c r="B1668" i="5"/>
  <c r="T1668" i="5" s="1"/>
  <c r="B1669" i="5"/>
  <c r="T1669" i="5"/>
  <c r="B1670" i="5"/>
  <c r="T1670" i="5" s="1"/>
  <c r="B1671" i="5"/>
  <c r="T1671" i="5" s="1"/>
  <c r="B1672" i="5"/>
  <c r="T1672" i="5" s="1"/>
  <c r="B1673" i="5"/>
  <c r="T1673" i="5"/>
  <c r="B1674" i="5"/>
  <c r="T1674" i="5" s="1"/>
  <c r="B1675" i="5"/>
  <c r="T1675" i="5" s="1"/>
  <c r="B1676" i="5"/>
  <c r="T1676" i="5" s="1"/>
  <c r="B1677" i="5"/>
  <c r="T1677" i="5"/>
  <c r="B1678" i="5"/>
  <c r="T1678" i="5" s="1"/>
  <c r="B1679" i="5"/>
  <c r="T1679" i="5" s="1"/>
  <c r="B1680" i="5"/>
  <c r="T1680" i="5" s="1"/>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s="1"/>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s="1"/>
  <c r="B2390" i="5"/>
  <c r="T2390" i="5"/>
  <c r="B2391" i="5"/>
  <c r="T2391" i="5" s="1"/>
  <c r="B2392" i="5"/>
  <c r="T2392" i="5"/>
  <c r="B2393" i="5"/>
  <c r="T2393" i="5" s="1"/>
  <c r="B2394" i="5"/>
  <c r="T2394" i="5"/>
  <c r="B2395" i="5"/>
  <c r="T2395" i="5" s="1"/>
  <c r="B2396" i="5"/>
  <c r="T2396" i="5"/>
  <c r="B2397" i="5"/>
  <c r="T2397" i="5" s="1"/>
  <c r="B2398" i="5"/>
  <c r="T2398" i="5"/>
  <c r="B2399" i="5"/>
  <c r="T2399" i="5" s="1"/>
  <c r="B2400" i="5"/>
  <c r="T2400" i="5"/>
  <c r="B2401" i="5"/>
  <c r="T2401" i="5" s="1"/>
  <c r="B2402" i="5"/>
  <c r="T2402" i="5"/>
  <c r="B2403" i="5"/>
  <c r="T2403" i="5" s="1"/>
  <c r="B2404" i="5"/>
  <c r="T2404" i="5"/>
  <c r="B2405" i="5"/>
  <c r="T2405" i="5" s="1"/>
  <c r="B2406" i="5"/>
  <c r="T2406" i="5"/>
  <c r="B2407" i="5"/>
  <c r="T2407" i="5" s="1"/>
  <c r="B2408" i="5"/>
  <c r="T2408" i="5"/>
  <c r="B2409" i="5"/>
  <c r="T2409" i="5" s="1"/>
  <c r="B2410" i="5"/>
  <c r="T2410" i="5"/>
  <c r="B2411" i="5"/>
  <c r="T2411" i="5" s="1"/>
  <c r="B2412" i="5"/>
  <c r="T2412" i="5"/>
  <c r="B2413" i="5"/>
  <c r="T2413" i="5" s="1"/>
  <c r="B2414" i="5"/>
  <c r="T2414" i="5"/>
  <c r="B2415" i="5"/>
  <c r="T2415" i="5" s="1"/>
  <c r="B2416" i="5"/>
  <c r="T2416" i="5"/>
  <c r="B2417" i="5"/>
  <c r="T2417" i="5" s="1"/>
  <c r="B2418" i="5"/>
  <c r="T2418" i="5"/>
  <c r="B2419" i="5"/>
  <c r="T2419" i="5" s="1"/>
  <c r="B2420" i="5"/>
  <c r="T2420" i="5"/>
  <c r="B2421" i="5"/>
  <c r="T2421" i="5" s="1"/>
  <c r="B2422" i="5"/>
  <c r="T2422" i="5"/>
  <c r="B2423" i="5"/>
  <c r="T2423" i="5" s="1"/>
  <c r="B2424" i="5"/>
  <c r="T2424" i="5"/>
  <c r="B2425" i="5"/>
  <c r="T2425" i="5" s="1"/>
  <c r="B2426" i="5"/>
  <c r="T2426" i="5"/>
  <c r="B2427" i="5"/>
  <c r="T2427" i="5" s="1"/>
  <c r="B2428" i="5"/>
  <c r="T2428" i="5"/>
  <c r="B2429" i="5"/>
  <c r="T2429" i="5" s="1"/>
  <c r="B2430" i="5"/>
  <c r="T2430" i="5"/>
  <c r="B2431" i="5"/>
  <c r="T2431" i="5" s="1"/>
  <c r="B2432" i="5"/>
  <c r="T2432" i="5"/>
  <c r="B2433" i="5"/>
  <c r="T2433" i="5" s="1"/>
  <c r="B2434" i="5"/>
  <c r="T2434" i="5"/>
  <c r="B2435" i="5"/>
  <c r="T2435" i="5" s="1"/>
  <c r="B2436" i="5"/>
  <c r="T2436" i="5"/>
  <c r="B2437" i="5"/>
  <c r="T2437" i="5" s="1"/>
  <c r="B2438" i="5"/>
  <c r="T2438" i="5"/>
  <c r="B2439" i="5"/>
  <c r="T2439" i="5" s="1"/>
  <c r="B2440" i="5"/>
  <c r="T2440" i="5"/>
  <c r="B2441" i="5"/>
  <c r="T2441" i="5" s="1"/>
  <c r="B2442" i="5"/>
  <c r="T2442" i="5"/>
  <c r="B2443" i="5"/>
  <c r="T2443" i="5" s="1"/>
  <c r="B2444" i="5"/>
  <c r="T2444" i="5"/>
  <c r="B2445" i="5"/>
  <c r="T2445" i="5" s="1"/>
  <c r="B2446" i="5"/>
  <c r="T2446" i="5"/>
  <c r="B2447" i="5"/>
  <c r="T2447" i="5" s="1"/>
  <c r="B2448" i="5"/>
  <c r="T2448" i="5"/>
  <c r="B2449" i="5"/>
  <c r="T2449" i="5" s="1"/>
  <c r="B2450" i="5"/>
  <c r="T2450" i="5"/>
  <c r="B2451" i="5"/>
  <c r="T2451" i="5" s="1"/>
  <c r="B2452" i="5"/>
  <c r="T2452" i="5"/>
  <c r="B2453" i="5"/>
  <c r="T2453" i="5" s="1"/>
  <c r="B2454" i="5"/>
  <c r="T2454" i="5"/>
  <c r="B2455" i="5"/>
  <c r="T2455" i="5" s="1"/>
  <c r="B2456" i="5"/>
  <c r="T2456" i="5"/>
  <c r="B2457" i="5"/>
  <c r="T2457" i="5" s="1"/>
  <c r="B2458" i="5"/>
  <c r="T2458" i="5"/>
  <c r="B2459" i="5"/>
  <c r="T2459" i="5" s="1"/>
  <c r="B2460" i="5"/>
  <c r="T2460" i="5"/>
  <c r="B2461" i="5"/>
  <c r="T2461" i="5" s="1"/>
  <c r="B2462" i="5"/>
  <c r="T2462" i="5"/>
  <c r="B2463" i="5"/>
  <c r="T2463" i="5" s="1"/>
  <c r="B2464" i="5"/>
  <c r="T2464" i="5"/>
  <c r="B2465" i="5"/>
  <c r="T2465" i="5" s="1"/>
  <c r="B2466" i="5"/>
  <c r="T2466" i="5"/>
  <c r="B2467" i="5"/>
  <c r="T2467" i="5" s="1"/>
  <c r="B2468" i="5"/>
  <c r="T2468" i="5"/>
  <c r="B2469" i="5"/>
  <c r="T2469" i="5" s="1"/>
  <c r="B2470" i="5"/>
  <c r="T2470" i="5"/>
  <c r="B2471" i="5"/>
  <c r="T2471" i="5" s="1"/>
  <c r="B2472" i="5"/>
  <c r="T2472" i="5"/>
  <c r="B2473" i="5"/>
  <c r="T2473" i="5" s="1"/>
  <c r="B2474" i="5"/>
  <c r="T2474" i="5"/>
  <c r="B2475" i="5"/>
  <c r="T2475" i="5" s="1"/>
  <c r="B2476" i="5"/>
  <c r="T2476" i="5"/>
  <c r="B2477" i="5"/>
  <c r="T2477" i="5" s="1"/>
  <c r="B2478" i="5"/>
  <c r="T2478" i="5"/>
  <c r="B2479" i="5"/>
  <c r="T2479" i="5" s="1"/>
  <c r="B2480" i="5"/>
  <c r="T2480" i="5"/>
  <c r="B2481" i="5"/>
  <c r="T2481" i="5" s="1"/>
  <c r="B2482" i="5"/>
  <c r="T2482" i="5"/>
  <c r="B2483" i="5"/>
  <c r="T2483" i="5" s="1"/>
  <c r="B2484" i="5"/>
  <c r="T2484" i="5"/>
  <c r="B2485" i="5"/>
  <c r="T2485" i="5" s="1"/>
  <c r="B2486" i="5"/>
  <c r="T2486" i="5"/>
  <c r="B2487" i="5"/>
  <c r="T2487" i="5" s="1"/>
  <c r="B2488" i="5"/>
  <c r="T2488" i="5"/>
  <c r="B2489" i="5"/>
  <c r="T2489" i="5" s="1"/>
  <c r="B2490" i="5"/>
  <c r="T2490" i="5"/>
  <c r="B2491" i="5"/>
  <c r="T2491" i="5" s="1"/>
  <c r="B2492" i="5"/>
  <c r="T2492" i="5"/>
  <c r="B2493" i="5"/>
  <c r="T2493" i="5" s="1"/>
  <c r="B2494" i="5"/>
  <c r="T2494" i="5"/>
  <c r="B2495" i="5"/>
  <c r="T2495" i="5" s="1"/>
  <c r="B2496" i="5"/>
  <c r="T2496" i="5"/>
  <c r="B2497" i="5"/>
  <c r="T2497" i="5" s="1"/>
  <c r="B2498" i="5"/>
  <c r="T2498" i="5"/>
  <c r="B2499" i="5"/>
  <c r="T2499" i="5" s="1"/>
  <c r="B2500" i="5"/>
  <c r="T2500" i="5"/>
  <c r="B2501" i="5"/>
  <c r="T2501" i="5" s="1"/>
  <c r="B2502" i="5"/>
  <c r="T250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D4" i="5"/>
  <c r="E4" i="5"/>
  <c r="V181" i="5"/>
  <c r="E181" i="5"/>
  <c r="X181" i="5" s="1"/>
  <c r="V182" i="5"/>
  <c r="E182" i="5"/>
  <c r="V183" i="5"/>
  <c r="E183" i="5"/>
  <c r="X183" i="5" s="1"/>
  <c r="V184" i="5"/>
  <c r="E184" i="5"/>
  <c r="X184" i="5" s="1"/>
  <c r="V185" i="5"/>
  <c r="E185" i="5"/>
  <c r="X185" i="5" s="1"/>
  <c r="V186" i="5"/>
  <c r="E186" i="5"/>
  <c r="X186" i="5" s="1"/>
  <c r="V187" i="5"/>
  <c r="E187" i="5"/>
  <c r="X187" i="5" s="1"/>
  <c r="V188" i="5"/>
  <c r="E188" i="5"/>
  <c r="X188" i="5" s="1"/>
  <c r="V189" i="5"/>
  <c r="E189" i="5"/>
  <c r="X189" i="5" s="1"/>
  <c r="V190" i="5"/>
  <c r="E190" i="5"/>
  <c r="V191" i="5"/>
  <c r="E191" i="5"/>
  <c r="X191" i="5" s="1"/>
  <c r="V192" i="5"/>
  <c r="E192" i="5"/>
  <c r="X192" i="5" s="1"/>
  <c r="V193" i="5"/>
  <c r="E193" i="5"/>
  <c r="X193" i="5" s="1"/>
  <c r="V194" i="5"/>
  <c r="E194" i="5"/>
  <c r="V195" i="5"/>
  <c r="E195" i="5"/>
  <c r="X195" i="5" s="1"/>
  <c r="V196" i="5"/>
  <c r="E196" i="5"/>
  <c r="X196" i="5" s="1"/>
  <c r="V197" i="5"/>
  <c r="E197" i="5"/>
  <c r="X197" i="5" s="1"/>
  <c r="V198" i="5"/>
  <c r="E198" i="5"/>
  <c r="V199" i="5"/>
  <c r="E199" i="5"/>
  <c r="V200" i="5"/>
  <c r="E200" i="5"/>
  <c r="X200" i="5" s="1"/>
  <c r="V201" i="5"/>
  <c r="E201" i="5"/>
  <c r="X201" i="5" s="1"/>
  <c r="V202" i="5"/>
  <c r="E202" i="5"/>
  <c r="V203" i="5"/>
  <c r="E203" i="5"/>
  <c r="X203" i="5" s="1"/>
  <c r="V204" i="5"/>
  <c r="E204" i="5"/>
  <c r="X204" i="5" s="1"/>
  <c r="V205" i="5"/>
  <c r="E205" i="5"/>
  <c r="X205" i="5" s="1"/>
  <c r="V206" i="5"/>
  <c r="E206" i="5"/>
  <c r="V207" i="5"/>
  <c r="E207" i="5"/>
  <c r="X207" i="5" s="1"/>
  <c r="V208" i="5"/>
  <c r="E208" i="5"/>
  <c r="X208" i="5" s="1"/>
  <c r="V209" i="5"/>
  <c r="E209" i="5"/>
  <c r="X209" i="5" s="1"/>
  <c r="V210" i="5"/>
  <c r="E210" i="5"/>
  <c r="V211" i="5"/>
  <c r="E211" i="5"/>
  <c r="X211" i="5" s="1"/>
  <c r="V212" i="5"/>
  <c r="E212" i="5"/>
  <c r="X212" i="5" s="1"/>
  <c r="V213" i="5"/>
  <c r="E213" i="5"/>
  <c r="X213" i="5" s="1"/>
  <c r="V214" i="5"/>
  <c r="E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V239" i="5"/>
  <c r="E239" i="5"/>
  <c r="X239" i="5" s="1"/>
  <c r="V240" i="5"/>
  <c r="E240" i="5"/>
  <c r="X240" i="5" s="1"/>
  <c r="V241" i="5"/>
  <c r="E241" i="5"/>
  <c r="X241" i="5" s="1"/>
  <c r="V242" i="5"/>
  <c r="E242" i="5"/>
  <c r="X242" i="5" s="1"/>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X251" i="5" s="1"/>
  <c r="V252" i="5"/>
  <c r="E252" i="5"/>
  <c r="X252" i="5" s="1"/>
  <c r="V253" i="5"/>
  <c r="E253" i="5"/>
  <c r="X253" i="5" s="1"/>
  <c r="V254" i="5"/>
  <c r="E254" i="5"/>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V267" i="5"/>
  <c r="E267" i="5"/>
  <c r="X267" i="5" s="1"/>
  <c r="V268" i="5"/>
  <c r="E268" i="5"/>
  <c r="X268" i="5" s="1"/>
  <c r="V269" i="5"/>
  <c r="E269" i="5"/>
  <c r="X269" i="5" s="1"/>
  <c r="V270" i="5"/>
  <c r="E270" i="5"/>
  <c r="V271" i="5"/>
  <c r="E271" i="5"/>
  <c r="X271" i="5" s="1"/>
  <c r="V272" i="5"/>
  <c r="E272" i="5"/>
  <c r="X272" i="5" s="1"/>
  <c r="V273" i="5"/>
  <c r="E273" i="5"/>
  <c r="X273" i="5" s="1"/>
  <c r="V274" i="5"/>
  <c r="E274" i="5"/>
  <c r="V275" i="5"/>
  <c r="E275" i="5"/>
  <c r="X275" i="5" s="1"/>
  <c r="V276" i="5"/>
  <c r="E276" i="5"/>
  <c r="X276" i="5" s="1"/>
  <c r="V277" i="5"/>
  <c r="E277" i="5"/>
  <c r="X277" i="5" s="1"/>
  <c r="V278" i="5"/>
  <c r="E278" i="5"/>
  <c r="X278" i="5" s="1"/>
  <c r="V279" i="5"/>
  <c r="E279" i="5"/>
  <c r="X279" i="5" s="1"/>
  <c r="V280" i="5"/>
  <c r="E280" i="5"/>
  <c r="X280" i="5" s="1"/>
  <c r="V281" i="5"/>
  <c r="E281" i="5"/>
  <c r="X281" i="5" s="1"/>
  <c r="V282" i="5"/>
  <c r="E282" i="5"/>
  <c r="V283" i="5"/>
  <c r="E283" i="5"/>
  <c r="X283" i="5" s="1"/>
  <c r="V284" i="5"/>
  <c r="E284" i="5"/>
  <c r="X284" i="5" s="1"/>
  <c r="V285" i="5"/>
  <c r="E285" i="5"/>
  <c r="X285" i="5" s="1"/>
  <c r="V286" i="5"/>
  <c r="E286" i="5"/>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V512" i="5"/>
  <c r="E512" i="5"/>
  <c r="X512" i="5" s="1"/>
  <c r="V513" i="5"/>
  <c r="E513" i="5"/>
  <c r="X513" i="5" s="1"/>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X2502" i="5" s="1"/>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s="1"/>
  <c r="B54" i="6"/>
  <c r="G54" i="6" s="1"/>
  <c r="B17" i="6"/>
  <c r="F27" i="6" s="1"/>
  <c r="B16" i="6"/>
  <c r="F21" i="6" s="1"/>
  <c r="B15" i="6"/>
  <c r="B14" i="6"/>
  <c r="G14" i="6"/>
  <c r="H14" i="6"/>
  <c r="D14" i="6" s="1"/>
  <c r="H13" i="6"/>
  <c r="B12" i="6"/>
  <c r="G12" i="6"/>
  <c r="H12" i="6" s="1"/>
  <c r="D12" i="6" s="1"/>
  <c r="B11" i="6"/>
  <c r="G11" i="6"/>
  <c r="H11" i="6" s="1"/>
  <c r="D11" i="6" s="1"/>
  <c r="G9" i="6"/>
  <c r="H9" i="6" s="1"/>
  <c r="D9" i="6" s="1"/>
  <c r="B8" i="6"/>
  <c r="G8" i="6" s="1"/>
  <c r="H8" i="6" s="1"/>
  <c r="D8" i="6" s="1"/>
  <c r="B7" i="6"/>
  <c r="G7" i="6"/>
  <c r="H7" i="6" s="1"/>
  <c r="D7" i="6" s="1"/>
  <c r="B6" i="6"/>
  <c r="G6" i="6"/>
  <c r="B5" i="6"/>
  <c r="F6" i="6" s="1"/>
  <c r="H6" i="6" s="1"/>
  <c r="D6" i="6" s="1"/>
  <c r="B4" i="6"/>
  <c r="G4" i="6"/>
  <c r="H4" i="6" s="1"/>
  <c r="D4" i="6" s="1"/>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S2353" i="5"/>
  <c r="S2352" i="5"/>
  <c r="S2351" i="5"/>
  <c r="S2349" i="5"/>
  <c r="S2345" i="5"/>
  <c r="H2344" i="5"/>
  <c r="H2343" i="5"/>
  <c r="S2341" i="5"/>
  <c r="S2339"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S2213" i="5"/>
  <c r="S2211" i="5"/>
  <c r="S2209" i="5"/>
  <c r="S2205" i="5"/>
  <c r="S2203" i="5"/>
  <c r="F2201" i="5"/>
  <c r="S2201"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S2073" i="5"/>
  <c r="S2068" i="5"/>
  <c r="S2065" i="5"/>
  <c r="F2063" i="5"/>
  <c r="F2062" i="5"/>
  <c r="S2062" i="5"/>
  <c r="S2058" i="5"/>
  <c r="S2057" i="5"/>
  <c r="F2054"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S1702" i="5"/>
  <c r="F1690" i="5"/>
  <c r="I1687"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F1185" i="5"/>
  <c r="J1184" i="5"/>
  <c r="R1182" i="5"/>
  <c r="I1180" i="5"/>
  <c r="S1180" i="5"/>
  <c r="S1177" i="5"/>
  <c r="J1176" i="5"/>
  <c r="R1174" i="5"/>
  <c r="J1171" i="5"/>
  <c r="S1169"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R431" i="5"/>
  <c r="R430" i="5"/>
  <c r="R423" i="5"/>
  <c r="R422" i="5"/>
  <c r="F418" i="5"/>
  <c r="R415" i="5"/>
  <c r="R414" i="5"/>
  <c r="F411" i="5"/>
  <c r="F410" i="5"/>
  <c r="R406" i="5"/>
  <c r="F403" i="5"/>
  <c r="F402" i="5"/>
  <c r="R398" i="5"/>
  <c r="I397" i="5"/>
  <c r="I385" i="5"/>
  <c r="R367" i="5"/>
  <c r="H366" i="5"/>
  <c r="I362" i="5"/>
  <c r="I361" i="5"/>
  <c r="I342" i="5"/>
  <c r="J336" i="5"/>
  <c r="R334" i="5"/>
  <c r="R330" i="5"/>
  <c r="R327" i="5"/>
  <c r="F323" i="5"/>
  <c r="R320" i="5"/>
  <c r="F315" i="5"/>
  <c r="R311" i="5"/>
  <c r="F300" i="5"/>
  <c r="F289" i="5"/>
  <c r="R281" i="5"/>
  <c r="R261" i="5"/>
  <c r="R253" i="5"/>
  <c r="R251" i="5"/>
  <c r="R231" i="5"/>
  <c r="H229" i="5"/>
  <c r="H220" i="5"/>
  <c r="F219" i="5"/>
  <c r="R217" i="5"/>
  <c r="H216" i="5"/>
  <c r="H212" i="5"/>
  <c r="R203" i="5"/>
  <c r="I200" i="5"/>
  <c r="J185" i="5"/>
  <c r="I184" i="5"/>
  <c r="R183" i="5"/>
  <c r="B90" i="4"/>
  <c r="H67" i="4"/>
  <c r="P47" i="4"/>
  <c r="P46" i="4"/>
  <c r="P45" i="4"/>
  <c r="B45" i="4" s="1"/>
  <c r="A30" i="6" s="1"/>
  <c r="P44" i="4"/>
  <c r="P43" i="4"/>
  <c r="Q43" i="4" s="1"/>
  <c r="P41" i="4"/>
  <c r="P40" i="4"/>
  <c r="B40" i="4" s="1"/>
  <c r="P39" i="4"/>
  <c r="B39" i="4" s="1"/>
  <c r="A25" i="6" s="1"/>
  <c r="P38" i="4"/>
  <c r="P37" i="4"/>
  <c r="Q37" i="4"/>
  <c r="B79" i="4" s="1"/>
  <c r="A57" i="6" s="1"/>
  <c r="P35" i="4"/>
  <c r="P34" i="4"/>
  <c r="P33" i="4"/>
  <c r="P32" i="4"/>
  <c r="P31" i="4"/>
  <c r="Q31" i="4" s="1"/>
  <c r="P29" i="4"/>
  <c r="P28" i="4"/>
  <c r="P27" i="4"/>
  <c r="P26" i="4"/>
  <c r="D11" i="4"/>
  <c r="A5" i="4"/>
  <c r="Q4" i="5"/>
  <c r="S211" i="5"/>
  <c r="S2013" i="5"/>
  <c r="AB1622" i="5"/>
  <c r="S1768" i="5"/>
  <c r="S1475" i="5"/>
  <c r="AB2463" i="5"/>
  <c r="AB718" i="5"/>
  <c r="AB839" i="5"/>
  <c r="AB1755" i="5"/>
  <c r="AB856" i="5"/>
  <c r="AB550" i="5"/>
  <c r="AB1689" i="5"/>
  <c r="AB1729" i="5"/>
  <c r="AB2086" i="5"/>
  <c r="AB408" i="5"/>
  <c r="R478" i="5"/>
  <c r="AB577" i="5"/>
  <c r="AB672" i="5"/>
  <c r="AB1291" i="5"/>
  <c r="AB1461" i="5"/>
  <c r="S2036" i="5"/>
  <c r="S851"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F269" i="5"/>
  <c r="AB346" i="5"/>
  <c r="AB1077" i="5"/>
  <c r="AB1108" i="5"/>
  <c r="J1477" i="5"/>
  <c r="S1897" i="5"/>
  <c r="AB2478" i="5"/>
  <c r="H2497"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J233" i="5"/>
  <c r="F233" i="5"/>
  <c r="H1751" i="5"/>
  <c r="I762" i="5"/>
  <c r="I2156" i="5"/>
  <c r="AB362" i="5"/>
  <c r="R486" i="5"/>
  <c r="H1176" i="5"/>
  <c r="J1216" i="5"/>
  <c r="J1248" i="5"/>
  <c r="AB1310" i="5"/>
  <c r="F2011" i="5"/>
  <c r="AB2063" i="5"/>
  <c r="AB2150" i="5"/>
  <c r="H2472" i="5"/>
  <c r="AB194" i="5"/>
  <c r="I300" i="5"/>
  <c r="AB465" i="5"/>
  <c r="AB518" i="5"/>
  <c r="AB625" i="5"/>
  <c r="R729" i="5"/>
  <c r="H841" i="5"/>
  <c r="H1206" i="5"/>
  <c r="F1246" i="5"/>
  <c r="AB1751" i="5"/>
  <c r="H2011" i="5"/>
  <c r="F2431" i="5"/>
  <c r="H811" i="5"/>
  <c r="AB253" i="5"/>
  <c r="AB1163" i="5"/>
  <c r="AB1247" i="5"/>
  <c r="AB1271" i="5"/>
  <c r="AB1278" i="5"/>
  <c r="AB1315" i="5"/>
  <c r="AB1330" i="5"/>
  <c r="F1385" i="5"/>
  <c r="H1417" i="5"/>
  <c r="R1486" i="5"/>
  <c r="I1591" i="5"/>
  <c r="AB1913" i="5"/>
  <c r="F2070" i="5"/>
  <c r="AB2123" i="5"/>
  <c r="AB2271" i="5"/>
  <c r="H1248" i="5"/>
  <c r="H1441"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F215" i="5"/>
  <c r="I800" i="5"/>
  <c r="F800" i="5"/>
  <c r="I938" i="5"/>
  <c r="H938" i="5"/>
  <c r="R778" i="5"/>
  <c r="I778" i="5"/>
  <c r="I391" i="5"/>
  <c r="J391" i="5"/>
  <c r="F391" i="5"/>
  <c r="R628" i="5"/>
  <c r="R610" i="5"/>
  <c r="F610" i="5"/>
  <c r="H1163" i="5"/>
  <c r="F1163" i="5"/>
  <c r="F537" i="5"/>
  <c r="I537" i="5"/>
  <c r="J780" i="5"/>
  <c r="R374" i="5"/>
  <c r="F374" i="5"/>
  <c r="R299" i="5"/>
  <c r="F299" i="5"/>
  <c r="F592" i="5"/>
  <c r="S1303" i="5"/>
  <c r="AB1741" i="5"/>
  <c r="S1741" i="5"/>
  <c r="AB1800" i="5"/>
  <c r="F1907" i="5"/>
  <c r="R1907" i="5"/>
  <c r="H1907" i="5"/>
  <c r="R2456" i="5"/>
  <c r="I2456"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H1342" i="5"/>
  <c r="S2166" i="5"/>
  <c r="S2481" i="5"/>
  <c r="AB216" i="5"/>
  <c r="AB233" i="5"/>
  <c r="J300" i="5"/>
  <c r="AB366" i="5"/>
  <c r="AB398" i="5"/>
  <c r="AB440" i="5"/>
  <c r="AB507" i="5"/>
  <c r="J526" i="5"/>
  <c r="AB534" i="5"/>
  <c r="AB554" i="5"/>
  <c r="AB589" i="5"/>
  <c r="S669" i="5"/>
  <c r="AB708" i="5"/>
  <c r="AB843" i="5"/>
  <c r="S894" i="5"/>
  <c r="AB912" i="5"/>
  <c r="AB957" i="5"/>
  <c r="S970" i="5"/>
  <c r="AB1147" i="5"/>
  <c r="AB1175" i="5"/>
  <c r="S1282" i="5"/>
  <c r="S1642" i="5"/>
  <c r="S1791" i="5"/>
  <c r="AB1791" i="5"/>
  <c r="R2071" i="5"/>
  <c r="H2071" i="5"/>
  <c r="F2071" i="5"/>
  <c r="H2078" i="5"/>
  <c r="F2078" i="5"/>
  <c r="J2287" i="5"/>
  <c r="S2432" i="5"/>
  <c r="I2247" i="5"/>
  <c r="H2247" i="5"/>
  <c r="F2247"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AB1679" i="5"/>
  <c r="S1713" i="5"/>
  <c r="R1896" i="5"/>
  <c r="J1896" i="5"/>
  <c r="F1985" i="5"/>
  <c r="I2003" i="5"/>
  <c r="R2003" i="5"/>
  <c r="S2127" i="5"/>
  <c r="R2148" i="5"/>
  <c r="H2148" i="5"/>
  <c r="R263"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AB1572"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AB1939" i="5"/>
  <c r="H1982" i="5"/>
  <c r="R1999" i="5"/>
  <c r="AB2005" i="5"/>
  <c r="AB2029" i="5"/>
  <c r="AB2058" i="5"/>
  <c r="J2144" i="5"/>
  <c r="R2188" i="5"/>
  <c r="J2200" i="5"/>
  <c r="AB2220" i="5"/>
  <c r="S2230" i="5"/>
  <c r="R2448"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AB893" i="5"/>
  <c r="S893" i="5"/>
  <c r="AB1861" i="5"/>
  <c r="S1861" i="5"/>
  <c r="R187" i="5"/>
  <c r="AB208" i="5"/>
  <c r="R223" i="5"/>
  <c r="F223" i="5"/>
  <c r="F307" i="5"/>
  <c r="F355" i="5"/>
  <c r="R461" i="5"/>
  <c r="F584" i="5"/>
  <c r="I712" i="5"/>
  <c r="J712" i="5"/>
  <c r="S736" i="5"/>
  <c r="H450" i="5"/>
  <c r="F450" i="5"/>
  <c r="S1495" i="5"/>
  <c r="R235" i="5"/>
  <c r="F235" i="5"/>
  <c r="J260" i="5"/>
  <c r="AB260" i="5"/>
  <c r="AB296" i="5"/>
  <c r="F449" i="5"/>
  <c r="R451" i="5"/>
  <c r="J451" i="5"/>
  <c r="H451" i="5"/>
  <c r="F451" i="5"/>
  <c r="AB1445" i="5"/>
  <c r="S1445" i="5"/>
  <c r="H185" i="5"/>
  <c r="R185" i="5"/>
  <c r="I185" i="5"/>
  <c r="I273" i="5"/>
  <c r="F273" i="5"/>
  <c r="I359" i="5"/>
  <c r="J359" i="5"/>
  <c r="H359" i="5"/>
  <c r="F359" i="5"/>
  <c r="I477" i="5"/>
  <c r="H477" i="5"/>
  <c r="F572" i="5"/>
  <c r="S639" i="5"/>
  <c r="I192" i="5"/>
  <c r="F466" i="5"/>
  <c r="R560" i="5"/>
  <c r="I1846" i="5"/>
  <c r="H1846" i="5"/>
  <c r="I196" i="5"/>
  <c r="H196" i="5"/>
  <c r="R199" i="5"/>
  <c r="R243" i="5"/>
  <c r="I459" i="5"/>
  <c r="F459" i="5"/>
  <c r="J550" i="5"/>
  <c r="H550" i="5"/>
  <c r="R297" i="5"/>
  <c r="J297" i="5"/>
  <c r="I390" i="5"/>
  <c r="H390" i="5"/>
  <c r="AB184" i="5"/>
  <c r="F370" i="5"/>
  <c r="I370" i="5"/>
  <c r="H370" i="5"/>
  <c r="F390" i="5"/>
  <c r="R399" i="5"/>
  <c r="J399" i="5"/>
  <c r="F453" i="5"/>
  <c r="I505" i="5"/>
  <c r="F505" i="5"/>
  <c r="AB228" i="5"/>
  <c r="AB249" i="5"/>
  <c r="AB265" i="5"/>
  <c r="I374" i="5"/>
  <c r="AB451"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269" i="5"/>
  <c r="R602" i="5"/>
  <c r="R642" i="5"/>
  <c r="I720" i="5"/>
  <c r="J720" i="5"/>
  <c r="F786" i="5"/>
  <c r="R849" i="5"/>
  <c r="AB849" i="5"/>
  <c r="S914" i="5"/>
  <c r="S977" i="5"/>
  <c r="AB980" i="5"/>
  <c r="F984" i="5"/>
  <c r="H984" i="5"/>
  <c r="AB1024" i="5"/>
  <c r="S1024" i="5"/>
  <c r="F1084" i="5"/>
  <c r="AB108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I253" i="5"/>
  <c r="R614" i="5"/>
  <c r="S637" i="5"/>
  <c r="S647" i="5"/>
  <c r="R683" i="5"/>
  <c r="H683" i="5"/>
  <c r="S731" i="5"/>
  <c r="F766" i="5"/>
  <c r="F784" i="5"/>
  <c r="AB834" i="5"/>
  <c r="S909" i="5"/>
  <c r="S925" i="5"/>
  <c r="S936" i="5"/>
  <c r="S974" i="5"/>
  <c r="AB1012" i="5"/>
  <c r="S1012" i="5"/>
  <c r="H1073" i="5"/>
  <c r="F1073" i="5"/>
  <c r="F1081" i="5"/>
  <c r="H1081" i="5"/>
  <c r="AB205" i="5"/>
  <c r="AB213" i="5"/>
  <c r="J261" i="5"/>
  <c r="AB280" i="5"/>
  <c r="AB354" i="5"/>
  <c r="AB449" i="5"/>
  <c r="F478" i="5"/>
  <c r="S709" i="5"/>
  <c r="S754" i="5"/>
  <c r="I784" i="5"/>
  <c r="S821" i="5"/>
  <c r="H838" i="5"/>
  <c r="F838" i="5"/>
  <c r="S857" i="5"/>
  <c r="AB867" i="5"/>
  <c r="F867" i="5"/>
  <c r="AB946" i="5"/>
  <c r="S946" i="5"/>
  <c r="F1009" i="5"/>
  <c r="AB565" i="5"/>
  <c r="R654" i="5"/>
  <c r="S688" i="5"/>
  <c r="R794" i="5"/>
  <c r="I794" i="5"/>
  <c r="F794" i="5"/>
  <c r="AB217" i="5"/>
  <c r="AB237" i="5"/>
  <c r="AB276" i="5"/>
  <c r="AB314" i="5"/>
  <c r="H391" i="5"/>
  <c r="AB394" i="5"/>
  <c r="AB402" i="5"/>
  <c r="AB412" i="5"/>
  <c r="AB420" i="5"/>
  <c r="AB456" i="5"/>
  <c r="AB466" i="5"/>
  <c r="J478" i="5"/>
  <c r="F480" i="5"/>
  <c r="F501" i="5"/>
  <c r="J644" i="5"/>
  <c r="R644" i="5"/>
  <c r="AB678" i="5"/>
  <c r="R678" i="5"/>
  <c r="J699" i="5"/>
  <c r="R699" i="5"/>
  <c r="I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F1029" i="5"/>
  <c r="S1090" i="5"/>
  <c r="AB1105" i="5"/>
  <c r="S1110" i="5"/>
  <c r="F1167" i="5"/>
  <c r="I1167" i="5"/>
  <c r="AB1323" i="5"/>
  <c r="S1366" i="5"/>
  <c r="AB1703"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52" i="5"/>
  <c r="S772" i="5"/>
  <c r="S833" i="5"/>
  <c r="S839" i="5"/>
  <c r="S860" i="5"/>
  <c r="S862" i="5"/>
  <c r="S871" i="5"/>
  <c r="F887" i="5"/>
  <c r="AB896" i="5"/>
  <c r="S929" i="5"/>
  <c r="S934" i="5"/>
  <c r="AB944" i="5"/>
  <c r="S986" i="5"/>
  <c r="S1072" i="5"/>
  <c r="S1082" i="5"/>
  <c r="S1094" i="5"/>
  <c r="H1100" i="5"/>
  <c r="H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F1080" i="5"/>
  <c r="S1097" i="5"/>
  <c r="AB1101" i="5"/>
  <c r="H1109" i="5"/>
  <c r="AB1116" i="5"/>
  <c r="AB1155" i="5"/>
  <c r="S1155" i="5"/>
  <c r="AB1231" i="5"/>
  <c r="AB1318" i="5"/>
  <c r="H1318" i="5"/>
  <c r="AB1350" i="5"/>
  <c r="R1350" i="5"/>
  <c r="J1367" i="5"/>
  <c r="R1367" i="5"/>
  <c r="H1367" i="5"/>
  <c r="AB1383" i="5"/>
  <c r="R1383"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S902" i="5"/>
  <c r="F938" i="5"/>
  <c r="AB942" i="5"/>
  <c r="AB1036" i="5"/>
  <c r="S1089"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J1537" i="5"/>
  <c r="I1537" i="5"/>
  <c r="AB1552" i="5"/>
  <c r="S1626" i="5"/>
  <c r="F1659" i="5"/>
  <c r="I1887" i="5"/>
  <c r="J1887" i="5"/>
  <c r="S1176" i="5"/>
  <c r="S1386" i="5"/>
  <c r="S1817" i="5"/>
  <c r="F1966" i="5"/>
  <c r="S1017" i="5"/>
  <c r="S1030" i="5"/>
  <c r="S1052" i="5"/>
  <c r="S1061" i="5"/>
  <c r="S1069" i="5"/>
  <c r="S1074" i="5"/>
  <c r="AB1088" i="5"/>
  <c r="S1129" i="5"/>
  <c r="AB1143" i="5"/>
  <c r="R1146"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S2024" i="5"/>
  <c r="AB1048" i="5"/>
  <c r="AB1129" i="5"/>
  <c r="AB1192" i="5"/>
  <c r="S1207" i="5"/>
  <c r="S1250" i="5"/>
  <c r="S1267" i="5"/>
  <c r="S1270" i="5"/>
  <c r="AB1279" i="5"/>
  <c r="AB1298" i="5"/>
  <c r="J1311"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J1522" i="5"/>
  <c r="R1522" i="5"/>
  <c r="F1635" i="5"/>
  <c r="S1658"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S1279" i="5"/>
  <c r="AB1299" i="5"/>
  <c r="I1303" i="5"/>
  <c r="AB1307" i="5"/>
  <c r="S1331" i="5"/>
  <c r="S1342" i="5"/>
  <c r="AB1347" i="5"/>
  <c r="AB1380" i="5"/>
  <c r="AB1391" i="5"/>
  <c r="AB1395" i="5"/>
  <c r="AB1452" i="5"/>
  <c r="H1468" i="5"/>
  <c r="F1468" i="5"/>
  <c r="AB1489"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F2051" i="5"/>
  <c r="R2063" i="5"/>
  <c r="J2063" i="5"/>
  <c r="H2063" i="5"/>
  <c r="F2182" i="5"/>
  <c r="F2255" i="5"/>
  <c r="J2348" i="5"/>
  <c r="F2348" i="5"/>
  <c r="AB1658" i="5"/>
  <c r="AB1744" i="5"/>
  <c r="AB1817" i="5"/>
  <c r="I2019" i="5"/>
  <c r="R2019" i="5"/>
  <c r="S2250" i="5"/>
  <c r="AB2250" i="5"/>
  <c r="S2340" i="5"/>
  <c r="S2377" i="5"/>
  <c r="AB2377" i="5"/>
  <c r="AB2399" i="5"/>
  <c r="AB1549" i="5"/>
  <c r="AB1551" i="5"/>
  <c r="AB1600" i="5"/>
  <c r="AB1634" i="5"/>
  <c r="AB1635" i="5"/>
  <c r="AB1675" i="5"/>
  <c r="AB1869" i="5"/>
  <c r="S1872" i="5"/>
  <c r="AB1878" i="5"/>
  <c r="S1901" i="5"/>
  <c r="AB1934" i="5"/>
  <c r="S2008" i="5"/>
  <c r="AB2046" i="5"/>
  <c r="F2183" i="5"/>
  <c r="I2183" i="5"/>
  <c r="H2183" i="5"/>
  <c r="S2350" i="5"/>
  <c r="R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R2338" i="5"/>
  <c r="F2338" i="5"/>
  <c r="R2371" i="5"/>
  <c r="J2371" i="5"/>
  <c r="I2371" i="5"/>
  <c r="AB1829" i="5"/>
  <c r="S1832" i="5"/>
  <c r="AB1862" i="5"/>
  <c r="R1888" i="5"/>
  <c r="S2016" i="5"/>
  <c r="S2029" i="5"/>
  <c r="S2033" i="5"/>
  <c r="I2243" i="5"/>
  <c r="R2243" i="5"/>
  <c r="J2243" i="5"/>
  <c r="H2243" i="5"/>
  <c r="F2243" i="5"/>
  <c r="I2271" i="5"/>
  <c r="H2271" i="5"/>
  <c r="F2354" i="5"/>
  <c r="R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AB2437" i="5"/>
  <c r="S2077" i="5"/>
  <c r="S2098" i="5"/>
  <c r="S2170" i="5"/>
  <c r="I2192" i="5"/>
  <c r="S2218" i="5"/>
  <c r="S2220" i="5"/>
  <c r="S2248" i="5"/>
  <c r="I2280" i="5"/>
  <c r="S2306" i="5"/>
  <c r="S2319" i="5"/>
  <c r="S2332" i="5"/>
  <c r="S2390" i="5"/>
  <c r="S2405" i="5"/>
  <c r="S2410" i="5"/>
  <c r="S2430" i="5"/>
  <c r="J2455" i="5"/>
  <c r="S2462" i="5"/>
  <c r="AB1945" i="5"/>
  <c r="AB1957" i="5"/>
  <c r="AB1966" i="5"/>
  <c r="AB1974"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H193" i="5"/>
  <c r="F193" i="5"/>
  <c r="R193" i="5"/>
  <c r="I193" i="5"/>
  <c r="J193" i="5"/>
  <c r="F191" i="5"/>
  <c r="H225" i="5"/>
  <c r="R225" i="5"/>
  <c r="F225" i="5"/>
  <c r="J225" i="5"/>
  <c r="I225" i="5"/>
  <c r="H181" i="5"/>
  <c r="F181" i="5"/>
  <c r="I181" i="5"/>
  <c r="R181" i="5"/>
  <c r="J181" i="5"/>
  <c r="R239" i="5"/>
  <c r="F239" i="5"/>
  <c r="H245" i="5"/>
  <c r="I245" i="5"/>
  <c r="F245" i="5"/>
  <c r="R245" i="5"/>
  <c r="J245" i="5"/>
  <c r="H257" i="5"/>
  <c r="R257" i="5"/>
  <c r="J257" i="5"/>
  <c r="I257" i="5"/>
  <c r="F257" i="5"/>
  <c r="I371" i="5"/>
  <c r="R371" i="5"/>
  <c r="J371" i="5"/>
  <c r="H371" i="5"/>
  <c r="F371" i="5"/>
  <c r="H197" i="5"/>
  <c r="R197" i="5"/>
  <c r="J197" i="5"/>
  <c r="I197" i="5"/>
  <c r="F197" i="5"/>
  <c r="R195" i="5"/>
  <c r="F195" i="5"/>
  <c r="H221" i="5"/>
  <c r="R221" i="5"/>
  <c r="J221" i="5"/>
  <c r="F221" i="5"/>
  <c r="I221" i="5"/>
  <c r="R227" i="5"/>
  <c r="F227" i="5"/>
  <c r="R335" i="5"/>
  <c r="J335" i="5"/>
  <c r="H335" i="5"/>
  <c r="F335" i="5"/>
  <c r="H201" i="5"/>
  <c r="R201" i="5"/>
  <c r="J201" i="5"/>
  <c r="I201" i="5"/>
  <c r="F201" i="5"/>
  <c r="R247" i="5"/>
  <c r="F247" i="5"/>
  <c r="AB202" i="5"/>
  <c r="AB209" i="5"/>
  <c r="R229" i="5"/>
  <c r="H265" i="5"/>
  <c r="R265" i="5"/>
  <c r="J265" i="5"/>
  <c r="F265" i="5"/>
  <c r="R287" i="5"/>
  <c r="F287" i="5"/>
  <c r="H293" i="5"/>
  <c r="F293" i="5"/>
  <c r="R293" i="5"/>
  <c r="J319" i="5"/>
  <c r="H319" i="5"/>
  <c r="F319" i="5"/>
  <c r="I345" i="5"/>
  <c r="F345" i="5"/>
  <c r="R358" i="5"/>
  <c r="F358" i="5"/>
  <c r="R402" i="5"/>
  <c r="I402" i="5"/>
  <c r="I435" i="5"/>
  <c r="R435" i="5"/>
  <c r="J435" i="5"/>
  <c r="H435" i="5"/>
  <c r="R442" i="5"/>
  <c r="I442" i="5"/>
  <c r="H442" i="5"/>
  <c r="I446" i="5"/>
  <c r="H446" i="5"/>
  <c r="F446" i="5"/>
  <c r="AB453" i="5"/>
  <c r="I455" i="5"/>
  <c r="R455" i="5"/>
  <c r="J455" i="5"/>
  <c r="F455" i="5"/>
  <c r="J490" i="5"/>
  <c r="H490" i="5"/>
  <c r="R490" i="5"/>
  <c r="J546" i="5"/>
  <c r="H546" i="5"/>
  <c r="F546" i="5"/>
  <c r="R691" i="5"/>
  <c r="J691" i="5"/>
  <c r="H691" i="5"/>
  <c r="R697" i="5"/>
  <c r="H697" i="5"/>
  <c r="R702" i="5"/>
  <c r="H702" i="5"/>
  <c r="AB220" i="5"/>
  <c r="AB252" i="5"/>
  <c r="H253" i="5"/>
  <c r="J253" i="5"/>
  <c r="AB256" i="5"/>
  <c r="AB268" i="5"/>
  <c r="I293" i="5"/>
  <c r="J327" i="5"/>
  <c r="H327" i="5"/>
  <c r="F327" i="5"/>
  <c r="AB361" i="5"/>
  <c r="I367" i="5"/>
  <c r="J367" i="5"/>
  <c r="H367" i="5"/>
  <c r="F367" i="5"/>
  <c r="I387" i="5"/>
  <c r="R387" i="5"/>
  <c r="J387" i="5"/>
  <c r="H387" i="5"/>
  <c r="F387" i="5"/>
  <c r="H402" i="5"/>
  <c r="I419" i="5"/>
  <c r="R419" i="5"/>
  <c r="J419" i="5"/>
  <c r="H419" i="5"/>
  <c r="R426" i="5"/>
  <c r="I426" i="5"/>
  <c r="H426" i="5"/>
  <c r="I430" i="5"/>
  <c r="H430" i="5"/>
  <c r="F430" i="5"/>
  <c r="F435" i="5"/>
  <c r="R618" i="5"/>
  <c r="J618" i="5"/>
  <c r="F618" i="5"/>
  <c r="AB305" i="5"/>
  <c r="I339" i="5"/>
  <c r="R339" i="5"/>
  <c r="J339" i="5"/>
  <c r="H339" i="5"/>
  <c r="F339" i="5"/>
  <c r="I395" i="5"/>
  <c r="R395" i="5"/>
  <c r="J395" i="5"/>
  <c r="H395" i="5"/>
  <c r="F395" i="5"/>
  <c r="AB192" i="5"/>
  <c r="H233" i="5"/>
  <c r="R233" i="5"/>
  <c r="J293" i="5"/>
  <c r="H297" i="5"/>
  <c r="I297" i="5"/>
  <c r="F297" i="5"/>
  <c r="AB313" i="5"/>
  <c r="R323" i="5"/>
  <c r="J323" i="5"/>
  <c r="H323" i="5"/>
  <c r="AB328"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14" i="5"/>
  <c r="H514" i="5"/>
  <c r="R530" i="5"/>
  <c r="H530" i="5"/>
  <c r="R658" i="5"/>
  <c r="F658" i="5"/>
  <c r="AB865" i="5"/>
  <c r="J865" i="5"/>
  <c r="S1001" i="5"/>
  <c r="AB1001" i="5"/>
  <c r="H217" i="5"/>
  <c r="I217" i="5"/>
  <c r="AB288" i="5"/>
  <c r="I347" i="5"/>
  <c r="J347" i="5"/>
  <c r="H347" i="5"/>
  <c r="F347" i="5"/>
  <c r="I379" i="5"/>
  <c r="J379" i="5"/>
  <c r="H379" i="5"/>
  <c r="F379" i="5"/>
  <c r="I406" i="5"/>
  <c r="H406" i="5"/>
  <c r="F406" i="5"/>
  <c r="I423" i="5"/>
  <c r="J423" i="5"/>
  <c r="H423" i="5"/>
  <c r="F423" i="5"/>
  <c r="AB186" i="5"/>
  <c r="AB190" i="5"/>
  <c r="AB204" i="5"/>
  <c r="AB212" i="5"/>
  <c r="AB224" i="5"/>
  <c r="J259" i="5"/>
  <c r="F261" i="5"/>
  <c r="H269" i="5"/>
  <c r="J269" i="5"/>
  <c r="I269" i="5"/>
  <c r="R271" i="5"/>
  <c r="F271" i="5"/>
  <c r="R283" i="5"/>
  <c r="F283" i="5"/>
  <c r="H289" i="5"/>
  <c r="R289" i="5"/>
  <c r="J289" i="5"/>
  <c r="I289" i="5"/>
  <c r="AB292" i="5"/>
  <c r="J302" i="5"/>
  <c r="I302" i="5"/>
  <c r="H302" i="5"/>
  <c r="AB335" i="5"/>
  <c r="H354" i="5"/>
  <c r="AB381" i="5"/>
  <c r="I398" i="5"/>
  <c r="I403" i="5"/>
  <c r="R403" i="5"/>
  <c r="J403" i="5"/>
  <c r="H403" i="5"/>
  <c r="R407" i="5"/>
  <c r="R410" i="5"/>
  <c r="I410" i="5"/>
  <c r="H410" i="5"/>
  <c r="I414" i="5"/>
  <c r="H414" i="5"/>
  <c r="F414" i="5"/>
  <c r="F419" i="5"/>
  <c r="I431" i="5"/>
  <c r="J431" i="5"/>
  <c r="H431" i="5"/>
  <c r="F431" i="5"/>
  <c r="I447" i="5"/>
  <c r="R447" i="5"/>
  <c r="J447" i="5"/>
  <c r="H447" i="5"/>
  <c r="F447" i="5"/>
  <c r="AB469" i="5"/>
  <c r="AB475" i="5"/>
  <c r="AB527" i="5"/>
  <c r="R604" i="5"/>
  <c r="F604" i="5"/>
  <c r="J640" i="5"/>
  <c r="R640" i="5"/>
  <c r="F640" i="5"/>
  <c r="H842" i="5"/>
  <c r="J842" i="5"/>
  <c r="AB264" i="5"/>
  <c r="AB196" i="5"/>
  <c r="F203" i="5"/>
  <c r="F211" i="5"/>
  <c r="F217" i="5"/>
  <c r="F229" i="5"/>
  <c r="F251" i="5"/>
  <c r="H281" i="5"/>
  <c r="J281" i="5"/>
  <c r="I281" i="5"/>
  <c r="F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R315" i="5"/>
  <c r="J315" i="5"/>
  <c r="H315" i="5"/>
  <c r="F185" i="5"/>
  <c r="AB200" i="5"/>
  <c r="AB221" i="5"/>
  <c r="I229" i="5"/>
  <c r="AB236" i="5"/>
  <c r="AB244" i="5"/>
  <c r="F253" i="5"/>
  <c r="R255" i="5"/>
  <c r="F255" i="5"/>
  <c r="AB257" i="5"/>
  <c r="AB272" i="5"/>
  <c r="H273" i="5"/>
  <c r="R273" i="5"/>
  <c r="J273" i="5"/>
  <c r="J311" i="5"/>
  <c r="H311" i="5"/>
  <c r="F311" i="5"/>
  <c r="R331" i="5"/>
  <c r="J331" i="5"/>
  <c r="H331" i="5"/>
  <c r="I355" i="5"/>
  <c r="R355" i="5"/>
  <c r="J355" i="5"/>
  <c r="H355" i="5"/>
  <c r="R362" i="5"/>
  <c r="R366" i="5"/>
  <c r="F366" i="5"/>
  <c r="R394" i="5"/>
  <c r="I394" i="5"/>
  <c r="H394" i="5"/>
  <c r="F394" i="5"/>
  <c r="I415" i="5"/>
  <c r="J415" i="5"/>
  <c r="H415" i="5"/>
  <c r="F415" i="5"/>
  <c r="F434" i="5"/>
  <c r="F454" i="5"/>
  <c r="H509" i="5"/>
  <c r="H521" i="5"/>
  <c r="F521" i="5"/>
  <c r="R564" i="5"/>
  <c r="F564" i="5"/>
  <c r="J636" i="5"/>
  <c r="R636" i="5"/>
  <c r="F636" i="5"/>
  <c r="I724" i="5"/>
  <c r="F724" i="5"/>
  <c r="I740" i="5"/>
  <c r="F740" i="5"/>
  <c r="AB320"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R386" i="5"/>
  <c r="I386" i="5"/>
  <c r="H386" i="5"/>
  <c r="F386" i="5"/>
  <c r="I399" i="5"/>
  <c r="H399" i="5"/>
  <c r="F399" i="5"/>
  <c r="I411" i="5"/>
  <c r="R411" i="5"/>
  <c r="J411" i="5"/>
  <c r="H411" i="5"/>
  <c r="R418" i="5"/>
  <c r="I418" i="5"/>
  <c r="H418" i="5"/>
  <c r="I422" i="5"/>
  <c r="H422" i="5"/>
  <c r="F422" i="5"/>
  <c r="F427" i="5"/>
  <c r="I439" i="5"/>
  <c r="J439" i="5"/>
  <c r="H439" i="5"/>
  <c r="F439" i="5"/>
  <c r="R446" i="5"/>
  <c r="AB543" i="5"/>
  <c r="J506" i="5"/>
  <c r="J538" i="5"/>
  <c r="R542" i="5"/>
  <c r="J542" i="5"/>
  <c r="H542" i="5"/>
  <c r="F562" i="5"/>
  <c r="R562" i="5"/>
  <c r="AB609" i="5"/>
  <c r="AB621" i="5"/>
  <c r="S621" i="5"/>
  <c r="S653" i="5"/>
  <c r="I664" i="5"/>
  <c r="R664" i="5"/>
  <c r="J664" i="5"/>
  <c r="F664" i="5"/>
  <c r="S702" i="5"/>
  <c r="AB702" i="5"/>
  <c r="I732" i="5"/>
  <c r="J732" i="5"/>
  <c r="F732" i="5"/>
  <c r="AB750" i="5"/>
  <c r="R750" i="5"/>
  <c r="AB847" i="5"/>
  <c r="S847" i="5"/>
  <c r="H1004" i="5"/>
  <c r="F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I656" i="5"/>
  <c r="R656" i="5"/>
  <c r="J656" i="5"/>
  <c r="F656" i="5"/>
  <c r="AB659" i="5"/>
  <c r="R681" i="5"/>
  <c r="H681" i="5"/>
  <c r="S722" i="5"/>
  <c r="AB722" i="5"/>
  <c r="H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H537" i="5"/>
  <c r="H545" i="5"/>
  <c r="I549" i="5"/>
  <c r="H549" i="5"/>
  <c r="F549" i="5"/>
  <c r="F550" i="5"/>
  <c r="R550" i="5"/>
  <c r="R558" i="5"/>
  <c r="J558" i="5"/>
  <c r="H558" i="5"/>
  <c r="AB561" i="5"/>
  <c r="R580" i="5"/>
  <c r="F580" i="5"/>
  <c r="R626" i="5"/>
  <c r="J626" i="5"/>
  <c r="F626" i="5"/>
  <c r="AB629" i="5"/>
  <c r="I692" i="5"/>
  <c r="J692" i="5"/>
  <c r="F692" i="5"/>
  <c r="J722" i="5"/>
  <c r="I722" i="5"/>
  <c r="F829" i="5"/>
  <c r="R829" i="5"/>
  <c r="H829" i="5"/>
  <c r="I451" i="5"/>
  <c r="H510" i="5"/>
  <c r="R510" i="5"/>
  <c r="F510" i="5"/>
  <c r="R596" i="5"/>
  <c r="F596" i="5"/>
  <c r="R616" i="5"/>
  <c r="R689" i="5"/>
  <c r="H689" i="5"/>
  <c r="H812"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AB531" i="5"/>
  <c r="R534" i="5"/>
  <c r="AB545" i="5"/>
  <c r="AB553" i="5"/>
  <c r="I574" i="5"/>
  <c r="J582" i="5"/>
  <c r="R584" i="5"/>
  <c r="AB597" i="5"/>
  <c r="F616" i="5"/>
  <c r="F634" i="5"/>
  <c r="R634" i="5"/>
  <c r="J634" i="5"/>
  <c r="AB649" i="5"/>
  <c r="S649" i="5"/>
  <c r="AB675" i="5"/>
  <c r="S696" i="5"/>
  <c r="S714" i="5"/>
  <c r="AB714" i="5"/>
  <c r="F734" i="5"/>
  <c r="J734" i="5"/>
  <c r="I734" i="5"/>
  <c r="S744" i="5"/>
  <c r="R774" i="5"/>
  <c r="I774" i="5"/>
  <c r="F774" i="5"/>
  <c r="H788" i="5"/>
  <c r="J788" i="5"/>
  <c r="I788" i="5"/>
  <c r="F788" i="5"/>
  <c r="R931" i="5"/>
  <c r="J931" i="5"/>
  <c r="F931" i="5"/>
  <c r="AB953" i="5"/>
  <c r="S953" i="5"/>
  <c r="S960" i="5"/>
  <c r="AB965" i="5"/>
  <c r="J965" i="5"/>
  <c r="H1016" i="5"/>
  <c r="F1016" i="5"/>
  <c r="H1112" i="5"/>
  <c r="F1112" i="5"/>
  <c r="AB285" i="5"/>
  <c r="H300" i="5"/>
  <c r="AB307" i="5"/>
  <c r="AB315" i="5"/>
  <c r="AB323" i="5"/>
  <c r="AB333" i="5"/>
  <c r="AB411" i="5"/>
  <c r="AB419" i="5"/>
  <c r="AB427" i="5"/>
  <c r="AB435" i="5"/>
  <c r="AB443" i="5"/>
  <c r="I453" i="5"/>
  <c r="AB461" i="5"/>
  <c r="H489" i="5"/>
  <c r="F489" i="5"/>
  <c r="H493" i="5"/>
  <c r="AB502" i="5"/>
  <c r="H506" i="5"/>
  <c r="J510" i="5"/>
  <c r="H538" i="5"/>
  <c r="F542" i="5"/>
  <c r="AB557" i="5"/>
  <c r="R612" i="5"/>
  <c r="AB617" i="5"/>
  <c r="S617" i="5"/>
  <c r="F622" i="5"/>
  <c r="R622" i="5"/>
  <c r="J622" i="5"/>
  <c r="R690" i="5"/>
  <c r="J690" i="5"/>
  <c r="I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R608" i="5"/>
  <c r="F608" i="5"/>
  <c r="R620" i="5"/>
  <c r="F620" i="5"/>
  <c r="H630" i="5"/>
  <c r="AB633" i="5"/>
  <c r="S633" i="5"/>
  <c r="I652" i="5"/>
  <c r="R652" i="5"/>
  <c r="J652" i="5"/>
  <c r="F652" i="5"/>
  <c r="H755" i="5"/>
  <c r="R765" i="5"/>
  <c r="S819" i="5"/>
  <c r="J824" i="5"/>
  <c r="I824" i="5"/>
  <c r="F824" i="5"/>
  <c r="F1057" i="5"/>
  <c r="J1057" i="5"/>
  <c r="H1057" i="5"/>
  <c r="H1060" i="5"/>
  <c r="H1068" i="5"/>
  <c r="F1068" i="5"/>
  <c r="AB643" i="5"/>
  <c r="J650" i="5"/>
  <c r="AB653" i="5"/>
  <c r="I666" i="5"/>
  <c r="S677" i="5"/>
  <c r="J742" i="5"/>
  <c r="AB744" i="5"/>
  <c r="H756" i="5"/>
  <c r="AB760" i="5"/>
  <c r="R770" i="5"/>
  <c r="H796" i="5"/>
  <c r="I796" i="5"/>
  <c r="F796" i="5"/>
  <c r="R798" i="5"/>
  <c r="F798" i="5"/>
  <c r="F802" i="5"/>
  <c r="AB805" i="5"/>
  <c r="AB837" i="5"/>
  <c r="S837" i="5"/>
  <c r="AB841" i="5"/>
  <c r="S852" i="5"/>
  <c r="H860" i="5"/>
  <c r="J860" i="5"/>
  <c r="S868" i="5"/>
  <c r="AB889" i="5"/>
  <c r="J889" i="5"/>
  <c r="S898" i="5"/>
  <c r="R911" i="5"/>
  <c r="F911" i="5"/>
  <c r="J937" i="5"/>
  <c r="H937" i="5"/>
  <c r="J946" i="5"/>
  <c r="H946" i="5"/>
  <c r="J969" i="5"/>
  <c r="S981" i="5"/>
  <c r="S1021" i="5"/>
  <c r="H1036" i="5"/>
  <c r="F1036"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AB764" i="5"/>
  <c r="R764" i="5"/>
  <c r="H776" i="5"/>
  <c r="J776" i="5"/>
  <c r="H822" i="5"/>
  <c r="S826" i="5"/>
  <c r="AB826" i="5"/>
  <c r="F833" i="5"/>
  <c r="AB850" i="5"/>
  <c r="I850" i="5"/>
  <c r="H863" i="5"/>
  <c r="F863" i="5"/>
  <c r="S866" i="5"/>
  <c r="AB883" i="5"/>
  <c r="S928" i="5"/>
  <c r="J932" i="5"/>
  <c r="S941" i="5"/>
  <c r="S949" i="5"/>
  <c r="S956" i="5"/>
  <c r="F976" i="5"/>
  <c r="H976" i="5"/>
  <c r="F988" i="5"/>
  <c r="R1007" i="5"/>
  <c r="F1007" i="5"/>
  <c r="S1025" i="5"/>
  <c r="H1032" i="5"/>
  <c r="F1032" i="5"/>
  <c r="H1044" i="5"/>
  <c r="H1089" i="5"/>
  <c r="J1089" i="5"/>
  <c r="F1089" i="5"/>
  <c r="H1116" i="5"/>
  <c r="F1116" i="5"/>
  <c r="R1130" i="5"/>
  <c r="J1183" i="5"/>
  <c r="AB677" i="5"/>
  <c r="S768" i="5"/>
  <c r="H780" i="5"/>
  <c r="I780" i="5"/>
  <c r="F780" i="5"/>
  <c r="R782" i="5"/>
  <c r="F782" i="5"/>
  <c r="S788" i="5"/>
  <c r="H800" i="5"/>
  <c r="J800" i="5"/>
  <c r="R802" i="5"/>
  <c r="I810" i="5"/>
  <c r="R810" i="5"/>
  <c r="S813" i="5"/>
  <c r="S835" i="5"/>
  <c r="S838" i="5"/>
  <c r="AB838" i="5"/>
  <c r="H876" i="5"/>
  <c r="F876" i="5"/>
  <c r="R883" i="5"/>
  <c r="J883" i="5"/>
  <c r="F883" i="5"/>
  <c r="AB933" i="5"/>
  <c r="S933" i="5"/>
  <c r="R951" i="5"/>
  <c r="F951" i="5"/>
  <c r="S1002" i="5"/>
  <c r="AB1008" i="5"/>
  <c r="S1008" i="5"/>
  <c r="J1021" i="5"/>
  <c r="H1021" i="5"/>
  <c r="F1021" i="5"/>
  <c r="R1023" i="5"/>
  <c r="F1023" i="5"/>
  <c r="R1199" i="5"/>
  <c r="I1199" i="5"/>
  <c r="F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R1145" i="5"/>
  <c r="H1145" i="5"/>
  <c r="J1145" i="5"/>
  <c r="F1145" i="5"/>
  <c r="AB450" i="5"/>
  <c r="F614" i="5"/>
  <c r="AB623" i="5"/>
  <c r="AB635" i="5"/>
  <c r="AB651" i="5"/>
  <c r="AB655" i="5"/>
  <c r="S661" i="5"/>
  <c r="I674" i="5"/>
  <c r="S693" i="5"/>
  <c r="H698" i="5"/>
  <c r="AB707" i="5"/>
  <c r="J708" i="5"/>
  <c r="AB715" i="5"/>
  <c r="H716" i="5"/>
  <c r="F744" i="5"/>
  <c r="I746" i="5"/>
  <c r="F756" i="5"/>
  <c r="S770" i="5"/>
  <c r="AB772" i="5"/>
  <c r="R772" i="5"/>
  <c r="R781" i="5"/>
  <c r="H784" i="5"/>
  <c r="J784" i="5"/>
  <c r="R790" i="5"/>
  <c r="F790" i="5"/>
  <c r="AB796" i="5"/>
  <c r="S807" i="5"/>
  <c r="H810" i="5"/>
  <c r="AB822" i="5"/>
  <c r="S841" i="5"/>
  <c r="S849" i="5"/>
  <c r="S864" i="5"/>
  <c r="S869" i="5"/>
  <c r="J892" i="5"/>
  <c r="F892" i="5"/>
  <c r="J908" i="5"/>
  <c r="H908" i="5"/>
  <c r="R915" i="5"/>
  <c r="F915" i="5"/>
  <c r="H933" i="5"/>
  <c r="F933" i="5"/>
  <c r="J936" i="5"/>
  <c r="H936" i="5"/>
  <c r="AB949" i="5"/>
  <c r="R967" i="5"/>
  <c r="F967" i="5"/>
  <c r="J1017" i="5"/>
  <c r="H1017" i="5"/>
  <c r="F1017" i="5"/>
  <c r="AB1025" i="5"/>
  <c r="F1045" i="5"/>
  <c r="F1085" i="5"/>
  <c r="J1085" i="5"/>
  <c r="H1085" i="5"/>
  <c r="AB1117" i="5"/>
  <c r="S111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J810" i="5"/>
  <c r="F828" i="5"/>
  <c r="F830" i="5"/>
  <c r="AB832" i="5"/>
  <c r="S832" i="5"/>
  <c r="AB844" i="5"/>
  <c r="F860" i="5"/>
  <c r="AB864" i="5"/>
  <c r="S870" i="5"/>
  <c r="R879" i="5"/>
  <c r="F879" i="5"/>
  <c r="AB881" i="5"/>
  <c r="S900" i="5"/>
  <c r="F908" i="5"/>
  <c r="J915" i="5"/>
  <c r="J993" i="5"/>
  <c r="H993" i="5"/>
  <c r="F993" i="5"/>
  <c r="J997" i="5"/>
  <c r="H997" i="5"/>
  <c r="F997" i="5"/>
  <c r="AB1000" i="5"/>
  <c r="S1000" i="5"/>
  <c r="S1098" i="5"/>
  <c r="S1167" i="5"/>
  <c r="AB1167" i="5"/>
  <c r="AB604" i="5"/>
  <c r="J614" i="5"/>
  <c r="F628" i="5"/>
  <c r="F650" i="5"/>
  <c r="F666" i="5"/>
  <c r="AB668" i="5"/>
  <c r="H686" i="5"/>
  <c r="S695" i="5"/>
  <c r="J698" i="5"/>
  <c r="H736" i="5"/>
  <c r="I738" i="5"/>
  <c r="J756" i="5"/>
  <c r="R766" i="5"/>
  <c r="I766" i="5"/>
  <c r="F770" i="5"/>
  <c r="R786" i="5"/>
  <c r="I786" i="5"/>
  <c r="J796" i="5"/>
  <c r="I798" i="5"/>
  <c r="S802" i="5"/>
  <c r="AB810" i="5"/>
  <c r="J818" i="5"/>
  <c r="F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R1227" i="5"/>
  <c r="H1227" i="5"/>
  <c r="F1227" i="5"/>
  <c r="J1227" i="5"/>
  <c r="S1309" i="5"/>
  <c r="AB820" i="5"/>
  <c r="S881" i="5"/>
  <c r="AB918" i="5"/>
  <c r="S937" i="5"/>
  <c r="AB938" i="5"/>
  <c r="AB950" i="5"/>
  <c r="F971" i="5"/>
  <c r="S973" i="5"/>
  <c r="AB977" i="5"/>
  <c r="S989" i="5"/>
  <c r="S1004" i="5"/>
  <c r="J1009" i="5"/>
  <c r="J1029" i="5"/>
  <c r="R1033" i="5"/>
  <c r="AB1037" i="5"/>
  <c r="S1049" i="5"/>
  <c r="I1053" i="5"/>
  <c r="J1081" i="5"/>
  <c r="S1092" i="5"/>
  <c r="S1100" i="5"/>
  <c r="S1101" i="5"/>
  <c r="I1105" i="5"/>
  <c r="AB1109" i="5"/>
  <c r="AB1121" i="5"/>
  <c r="S1163" i="5"/>
  <c r="R1164" i="5"/>
  <c r="AB1170" i="5"/>
  <c r="R1176" i="5"/>
  <c r="I1176" i="5"/>
  <c r="R1203" i="5"/>
  <c r="J1203" i="5"/>
  <c r="I1203" i="5"/>
  <c r="H1234" i="5"/>
  <c r="AB848" i="5"/>
  <c r="AB937" i="5"/>
  <c r="H952" i="5"/>
  <c r="AB1013" i="5"/>
  <c r="AB1033" i="5"/>
  <c r="AB1053" i="5"/>
  <c r="AB1064" i="5"/>
  <c r="AB1081" i="5"/>
  <c r="R1093" i="5"/>
  <c r="F1097" i="5"/>
  <c r="J1101" i="5"/>
  <c r="S1122" i="5"/>
  <c r="AB1128" i="5"/>
  <c r="I1134" i="5"/>
  <c r="J1134" i="5"/>
  <c r="F1152" i="5"/>
  <c r="J1152" i="5"/>
  <c r="AB1179" i="5"/>
  <c r="AB1187" i="5"/>
  <c r="S1199" i="5"/>
  <c r="AB1199" i="5"/>
  <c r="R1211" i="5"/>
  <c r="H1211" i="5"/>
  <c r="F1211" i="5"/>
  <c r="J1211" i="5"/>
  <c r="S1219" i="5"/>
  <c r="AB1219" i="5"/>
  <c r="J1255" i="5"/>
  <c r="I1255" i="5"/>
  <c r="F1255" i="5"/>
  <c r="H1258"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H1096" i="5"/>
  <c r="F1109" i="5"/>
  <c r="S1114" i="5"/>
  <c r="AB1125" i="5"/>
  <c r="F1141" i="5"/>
  <c r="H1152" i="5"/>
  <c r="AB1157" i="5"/>
  <c r="R1159" i="5"/>
  <c r="H1159" i="5"/>
  <c r="AB1166" i="5"/>
  <c r="S1166" i="5"/>
  <c r="R1184" i="5"/>
  <c r="H1184" i="5"/>
  <c r="H1219" i="5"/>
  <c r="AB1237" i="5"/>
  <c r="S1237" i="5"/>
  <c r="S966" i="5"/>
  <c r="F989" i="5"/>
  <c r="AB1005" i="5"/>
  <c r="S1014" i="5"/>
  <c r="S1034" i="5"/>
  <c r="AB1045" i="5"/>
  <c r="S1054" i="5"/>
  <c r="AB1073" i="5"/>
  <c r="S1093" i="5"/>
  <c r="S1104" i="5"/>
  <c r="J1117" i="5"/>
  <c r="S1128" i="5"/>
  <c r="S1149" i="5"/>
  <c r="I1150" i="5"/>
  <c r="I1152" i="5"/>
  <c r="R1167" i="5"/>
  <c r="F1171" i="5"/>
  <c r="S1175" i="5"/>
  <c r="AB1182" i="5"/>
  <c r="S1195" i="5"/>
  <c r="J1247" i="5"/>
  <c r="J1259" i="5"/>
  <c r="I1259" i="5"/>
  <c r="F1259" i="5"/>
  <c r="AB1262" i="5"/>
  <c r="S1262" i="5"/>
  <c r="F1462" i="5"/>
  <c r="F1064" i="5"/>
  <c r="H1097" i="5"/>
  <c r="H1171" i="5"/>
  <c r="AB1183" i="5"/>
  <c r="H1187" i="5"/>
  <c r="F1187" i="5"/>
  <c r="R1195" i="5"/>
  <c r="H1195" i="5"/>
  <c r="F1195" i="5"/>
  <c r="I1202" i="5"/>
  <c r="AB1202" i="5"/>
  <c r="S1227" i="5"/>
  <c r="AB1227" i="5"/>
  <c r="H1287" i="5"/>
  <c r="AB1441" i="5"/>
  <c r="S1441" i="5"/>
  <c r="R1223" i="5"/>
  <c r="I1223" i="5"/>
  <c r="AB1294" i="5"/>
  <c r="S1294" i="5"/>
  <c r="AB1326" i="5"/>
  <c r="S1326" i="5"/>
  <c r="R1347" i="5"/>
  <c r="J1347" i="5"/>
  <c r="H1347" i="5"/>
  <c r="S1352" i="5"/>
  <c r="R1355" i="5"/>
  <c r="J1355" i="5"/>
  <c r="F1447" i="5"/>
  <c r="S1531" i="5"/>
  <c r="AB1546" i="5"/>
  <c r="S1546" i="5"/>
  <c r="F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S1539" i="5"/>
  <c r="J1544" i="5"/>
  <c r="H1544" i="5"/>
  <c r="I1544" i="5"/>
  <c r="F1544" i="5"/>
  <c r="S1674" i="5"/>
  <c r="S1205" i="5"/>
  <c r="S1218" i="5"/>
  <c r="AB1254" i="5"/>
  <c r="AB1267" i="5"/>
  <c r="S1269" i="5"/>
  <c r="S1277" i="5"/>
  <c r="AB1283" i="5"/>
  <c r="F1354" i="5"/>
  <c r="AB1379" i="5"/>
  <c r="S1382" i="5"/>
  <c r="AB1465" i="5"/>
  <c r="H1727" i="5"/>
  <c r="F1727" i="5"/>
  <c r="I1727" i="5"/>
  <c r="AB1295" i="5"/>
  <c r="S1315" i="5"/>
  <c r="AB1322" i="5"/>
  <c r="AB1327" i="5"/>
  <c r="AB1340" i="5"/>
  <c r="AB1408" i="5"/>
  <c r="AB1424" i="5"/>
  <c r="AB1432" i="5"/>
  <c r="J1449" i="5"/>
  <c r="AB1464" i="5"/>
  <c r="AB1563" i="5"/>
  <c r="S1578" i="5"/>
  <c r="AB1619" i="5"/>
  <c r="S1725" i="5"/>
  <c r="I1730" i="5"/>
  <c r="F1730" i="5"/>
  <c r="H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I1575" i="5"/>
  <c r="J1643" i="5"/>
  <c r="S1690" i="5"/>
  <c r="AB1722" i="5"/>
  <c r="F1722" i="5"/>
  <c r="AB1731" i="5"/>
  <c r="S1731" i="5"/>
  <c r="S1860" i="5"/>
  <c r="I1871" i="5"/>
  <c r="J1871" i="5"/>
  <c r="R1871" i="5"/>
  <c r="R1943" i="5"/>
  <c r="J1943" i="5"/>
  <c r="I1943" i="5"/>
  <c r="H1943" i="5"/>
  <c r="F1943" i="5"/>
  <c r="I1954" i="5"/>
  <c r="H1954" i="5"/>
  <c r="F1954" i="5"/>
  <c r="AB1449" i="5"/>
  <c r="J1513" i="5"/>
  <c r="AB1595" i="5"/>
  <c r="S1610" i="5"/>
  <c r="AB1630" i="5"/>
  <c r="S1653" i="5"/>
  <c r="S1685" i="5"/>
  <c r="I1719" i="5"/>
  <c r="H1719" i="5"/>
  <c r="F1719" i="5"/>
  <c r="F1726" i="5"/>
  <c r="AB1780" i="5"/>
  <c r="AB1799" i="5"/>
  <c r="F1799" i="5"/>
  <c r="AB1811" i="5"/>
  <c r="F1937" i="5"/>
  <c r="H1302" i="5"/>
  <c r="S1337" i="5"/>
  <c r="AB1358" i="5"/>
  <c r="F1369" i="5"/>
  <c r="F1378" i="5"/>
  <c r="F1448" i="5"/>
  <c r="I1466" i="5"/>
  <c r="AB1479" i="5"/>
  <c r="S1479" i="5"/>
  <c r="H1489" i="5"/>
  <c r="S1497" i="5"/>
  <c r="H1506" i="5"/>
  <c r="S1521" i="5"/>
  <c r="I1523" i="5"/>
  <c r="AB1527" i="5"/>
  <c r="S1527" i="5"/>
  <c r="AB1567" i="5"/>
  <c r="H1623" i="5"/>
  <c r="I1627" i="5"/>
  <c r="H1627" i="5"/>
  <c r="F1627" i="5"/>
  <c r="AB1637" i="5"/>
  <c r="S1637" i="5"/>
  <c r="S1650" i="5"/>
  <c r="AB1667" i="5"/>
  <c r="H1687" i="5"/>
  <c r="F1687" i="5"/>
  <c r="AB1711" i="5"/>
  <c r="AB1738" i="5"/>
  <c r="S1738" i="5"/>
  <c r="H1768" i="5"/>
  <c r="AB1768" i="5"/>
  <c r="S1803" i="5"/>
  <c r="AB1803" i="5"/>
  <c r="F1811"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H1631" i="5"/>
  <c r="S1645" i="5"/>
  <c r="I1647" i="5"/>
  <c r="H1647" i="5"/>
  <c r="F1647" i="5"/>
  <c r="AB1682" i="5"/>
  <c r="F1682" i="5"/>
  <c r="AB1706" i="5"/>
  <c r="AB1797" i="5"/>
  <c r="S1797" i="5"/>
  <c r="I1841" i="5"/>
  <c r="H1841" i="5"/>
  <c r="R1906" i="5"/>
  <c r="I1906" i="5"/>
  <c r="R1914" i="5"/>
  <c r="I1914" i="5"/>
  <c r="F1275" i="5"/>
  <c r="S1280" i="5"/>
  <c r="F1307" i="5"/>
  <c r="S1312" i="5"/>
  <c r="AB1359" i="5"/>
  <c r="AB1423" i="5"/>
  <c r="AB1431" i="5"/>
  <c r="H1453" i="5"/>
  <c r="AB1463" i="5"/>
  <c r="R1484" i="5"/>
  <c r="R1488" i="5"/>
  <c r="S1491" i="5"/>
  <c r="I1493" i="5"/>
  <c r="AB1501" i="5"/>
  <c r="S1501" i="5"/>
  <c r="S1525" i="5"/>
  <c r="AB1533" i="5"/>
  <c r="S1533" i="5"/>
  <c r="AB1599" i="5"/>
  <c r="I1623"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R1846" i="5"/>
  <c r="J1846" i="5"/>
  <c r="F1846" i="5"/>
  <c r="R1875" i="5"/>
  <c r="J1875" i="5"/>
  <c r="H1875" i="5"/>
  <c r="F1875" i="5"/>
  <c r="AB1924" i="5"/>
  <c r="S1924" i="5"/>
  <c r="AB1926" i="5"/>
  <c r="I1931" i="5"/>
  <c r="H1931" i="5"/>
  <c r="F1931" i="5"/>
  <c r="R1931" i="5"/>
  <c r="S1944" i="5"/>
  <c r="I1946" i="5"/>
  <c r="H1946" i="5"/>
  <c r="R1979" i="5"/>
  <c r="F1979" i="5"/>
  <c r="J1979" i="5"/>
  <c r="I1979" i="5"/>
  <c r="H1979" i="5"/>
  <c r="F2041" i="5"/>
  <c r="AB1695" i="5"/>
  <c r="S1751" i="5"/>
  <c r="S1852" i="5"/>
  <c r="R1882" i="5"/>
  <c r="I1882" i="5"/>
  <c r="J1959" i="5"/>
  <c r="I1959" i="5"/>
  <c r="H1959" i="5"/>
  <c r="F1959" i="5"/>
  <c r="F1986" i="5"/>
  <c r="I1986" i="5"/>
  <c r="H1986" i="5"/>
  <c r="J2027" i="5"/>
  <c r="I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I1895" i="5"/>
  <c r="R1895" i="5"/>
  <c r="R1899" i="5"/>
  <c r="J1899" i="5"/>
  <c r="I1899" i="5"/>
  <c r="F1899" i="5"/>
  <c r="R1947" i="5"/>
  <c r="J1947" i="5"/>
  <c r="I1947" i="5"/>
  <c r="H1947" i="5"/>
  <c r="F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J1895" i="5"/>
  <c r="H1899" i="5"/>
  <c r="R1910" i="5"/>
  <c r="I1910" i="5"/>
  <c r="H1919" i="5"/>
  <c r="F1919" i="5"/>
  <c r="R1919" i="5"/>
  <c r="J1919" i="5"/>
  <c r="I1927" i="5"/>
  <c r="H1927" i="5"/>
  <c r="F1927" i="5"/>
  <c r="R1927" i="5"/>
  <c r="I1962" i="5"/>
  <c r="H1962" i="5"/>
  <c r="F1962" i="5"/>
  <c r="R1967" i="5"/>
  <c r="J1967" i="5"/>
  <c r="I1967" i="5"/>
  <c r="H1967" i="5"/>
  <c r="AB1970" i="5"/>
  <c r="I2031" i="5"/>
  <c r="F2031" i="5"/>
  <c r="R2031" i="5"/>
  <c r="J2031" i="5"/>
  <c r="H2031" i="5"/>
  <c r="R2039" i="5"/>
  <c r="H2039" i="5"/>
  <c r="J2039" i="5"/>
  <c r="I2039" i="5"/>
  <c r="F2039"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F2021" i="5"/>
  <c r="J1911" i="5"/>
  <c r="I1911" i="5"/>
  <c r="H1911" i="5"/>
  <c r="F1911" i="5"/>
  <c r="R1923" i="5"/>
  <c r="J1923" i="5"/>
  <c r="I1923" i="5"/>
  <c r="F1923" i="5"/>
  <c r="I1930" i="5"/>
  <c r="H1930" i="5"/>
  <c r="F1930" i="5"/>
  <c r="I1958" i="5"/>
  <c r="H1958" i="5"/>
  <c r="F1958" i="5"/>
  <c r="I1963" i="5"/>
  <c r="H1963" i="5"/>
  <c r="F1963" i="5"/>
  <c r="R1963" i="5"/>
  <c r="S1976" i="5"/>
  <c r="F1978" i="5"/>
  <c r="I1978" i="5"/>
  <c r="H1978" i="5"/>
  <c r="I2006" i="5"/>
  <c r="H2006" i="5"/>
  <c r="F2006" i="5"/>
  <c r="F2034" i="5"/>
  <c r="I2034" i="5"/>
  <c r="H2034" i="5"/>
  <c r="S1830" i="5"/>
  <c r="J1834" i="5"/>
  <c r="AB1841" i="5"/>
  <c r="J1872" i="5"/>
  <c r="AB1883" i="5"/>
  <c r="R1887" i="5"/>
  <c r="R1903" i="5"/>
  <c r="I1907" i="5"/>
  <c r="F1915" i="5"/>
  <c r="AB1917" i="5"/>
  <c r="AB1930" i="5"/>
  <c r="J1935" i="5"/>
  <c r="AB1937" i="5"/>
  <c r="F1951" i="5"/>
  <c r="F1955" i="5"/>
  <c r="F1957" i="5"/>
  <c r="AB1962" i="5"/>
  <c r="H1966" i="5"/>
  <c r="I1971" i="5"/>
  <c r="AB1981" i="5"/>
  <c r="S1981" i="5"/>
  <c r="I1982" i="5"/>
  <c r="AB1992" i="5"/>
  <c r="AB1996" i="5"/>
  <c r="S1996" i="5"/>
  <c r="F2015"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S1949" i="5"/>
  <c r="AB1950" i="5"/>
  <c r="S1953" i="5"/>
  <c r="AB1954" i="5"/>
  <c r="S1964" i="5"/>
  <c r="S1969" i="5"/>
  <c r="F1974" i="5"/>
  <c r="S1989" i="5"/>
  <c r="AB1998" i="5"/>
  <c r="F2002" i="5"/>
  <c r="J2011" i="5"/>
  <c r="I2011" i="5"/>
  <c r="R2014" i="5"/>
  <c r="H2026" i="5"/>
  <c r="AB2030" i="5"/>
  <c r="AB2062" i="5"/>
  <c r="AB2070" i="5"/>
  <c r="S2076" i="5"/>
  <c r="H2079" i="5"/>
  <c r="J2079" i="5"/>
  <c r="I2079" i="5"/>
  <c r="S2090" i="5"/>
  <c r="H2115" i="5"/>
  <c r="S2119" i="5"/>
  <c r="AB2119" i="5"/>
  <c r="S2175" i="5"/>
  <c r="AB2175" i="5"/>
  <c r="R2306" i="5"/>
  <c r="J2306" i="5"/>
  <c r="S1873" i="5"/>
  <c r="AB1875" i="5"/>
  <c r="H1888" i="5"/>
  <c r="H1904" i="5"/>
  <c r="S1913" i="5"/>
  <c r="S1932" i="5"/>
  <c r="F1935" i="5"/>
  <c r="AB1942" i="5"/>
  <c r="H1974" i="5"/>
  <c r="F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AB1832" i="5"/>
  <c r="AB1836" i="5"/>
  <c r="AB1854" i="5"/>
  <c r="AB1881" i="5"/>
  <c r="AB1909" i="5"/>
  <c r="S1945" i="5"/>
  <c r="AB1946" i="5"/>
  <c r="AB1952" i="5"/>
  <c r="AB1956" i="5"/>
  <c r="S1957" i="5"/>
  <c r="AB1965" i="5"/>
  <c r="AB1973" i="5"/>
  <c r="S1973" i="5"/>
  <c r="I1974" i="5"/>
  <c r="F1982" i="5"/>
  <c r="AB1988" i="5"/>
  <c r="S1988" i="5"/>
  <c r="I1991" i="5"/>
  <c r="AB1994" i="5"/>
  <c r="S1997" i="5"/>
  <c r="H1999" i="5"/>
  <c r="F1999" i="5"/>
  <c r="I2002" i="5"/>
  <c r="J2003" i="5"/>
  <c r="F2018" i="5"/>
  <c r="H2019" i="5"/>
  <c r="J2019" i="5"/>
  <c r="AB2041" i="5"/>
  <c r="I2046" i="5"/>
  <c r="R2085" i="5"/>
  <c r="R2090" i="5"/>
  <c r="F2116" i="5"/>
  <c r="I2116" i="5"/>
  <c r="R2116" i="5"/>
  <c r="AB2152" i="5"/>
  <c r="S2167"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R2227" i="5"/>
  <c r="J2227" i="5"/>
  <c r="H2227" i="5"/>
  <c r="F2227" i="5"/>
  <c r="H2254" i="5"/>
  <c r="AB2114" i="5"/>
  <c r="F2114" i="5"/>
  <c r="S2122" i="5"/>
  <c r="F2130" i="5"/>
  <c r="H2135" i="5"/>
  <c r="I2239" i="5"/>
  <c r="R2239" i="5"/>
  <c r="J2239" i="5"/>
  <c r="H2239" i="5"/>
  <c r="F2239" i="5"/>
  <c r="S2279" i="5"/>
  <c r="H2351" i="5"/>
  <c r="R2351" i="5"/>
  <c r="J2351" i="5"/>
  <c r="I2351" i="5"/>
  <c r="AB2446" i="5"/>
  <c r="S2446" i="5"/>
  <c r="J2450" i="5"/>
  <c r="F2450" i="5"/>
  <c r="R2450" i="5"/>
  <c r="I2450" i="5"/>
  <c r="H2450" i="5"/>
  <c r="S2009" i="5"/>
  <c r="AB2017" i="5"/>
  <c r="AB2022" i="5"/>
  <c r="AB2045" i="5"/>
  <c r="AB2085" i="5"/>
  <c r="AB2097" i="5"/>
  <c r="AB2107" i="5"/>
  <c r="S2123" i="5"/>
  <c r="I2135" i="5"/>
  <c r="S2163" i="5"/>
  <c r="H2234" i="5"/>
  <c r="F2234" i="5"/>
  <c r="J2292" i="5"/>
  <c r="I2292" i="5"/>
  <c r="H2292" i="5"/>
  <c r="F2292" i="5"/>
  <c r="S2344" i="5"/>
  <c r="AB2344" i="5"/>
  <c r="AB2024" i="5"/>
  <c r="AB2033" i="5"/>
  <c r="AB2053" i="5"/>
  <c r="AB2068" i="5"/>
  <c r="AB2074" i="5"/>
  <c r="AB2115" i="5"/>
  <c r="I2123" i="5"/>
  <c r="S2151" i="5"/>
  <c r="AB2151" i="5"/>
  <c r="R2160" i="5"/>
  <c r="I2160" i="5"/>
  <c r="H2160" i="5"/>
  <c r="AB2202" i="5"/>
  <c r="S2226" i="5"/>
  <c r="H2258" i="5"/>
  <c r="F2258" i="5"/>
  <c r="AB2270" i="5"/>
  <c r="S2270" i="5"/>
  <c r="AB2277" i="5"/>
  <c r="S2277"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J2475" i="5"/>
  <c r="I2475" i="5"/>
  <c r="H2475" i="5"/>
  <c r="H2486" i="5"/>
  <c r="F2486" i="5"/>
  <c r="AB2187" i="5"/>
  <c r="AB2216" i="5"/>
  <c r="J2307" i="5"/>
  <c r="R2349" i="5"/>
  <c r="J2349" i="5"/>
  <c r="I2349" i="5"/>
  <c r="F2349" i="5"/>
  <c r="H2353" i="5"/>
  <c r="F2353" i="5"/>
  <c r="R2353" i="5"/>
  <c r="J2353" i="5"/>
  <c r="I2353" i="5"/>
  <c r="H2423" i="5"/>
  <c r="AB2436" i="5"/>
  <c r="S2436" i="5"/>
  <c r="H2441" i="5"/>
  <c r="I2441" i="5"/>
  <c r="F2441" i="5"/>
  <c r="R2441" i="5"/>
  <c r="J2441" i="5"/>
  <c r="I2490" i="5"/>
  <c r="F2490" i="5"/>
  <c r="AB2135" i="5"/>
  <c r="I2148" i="5"/>
  <c r="F2155" i="5"/>
  <c r="S2178" i="5"/>
  <c r="S2181" i="5"/>
  <c r="S2185" i="5"/>
  <c r="AB2219" i="5"/>
  <c r="S2224" i="5"/>
  <c r="AB2246" i="5"/>
  <c r="AB2255" i="5"/>
  <c r="AB2259" i="5"/>
  <c r="AB2263" i="5"/>
  <c r="AB2273" i="5"/>
  <c r="AB2300" i="5"/>
  <c r="H2301" i="5"/>
  <c r="AB2305" i="5"/>
  <c r="J2344" i="5"/>
  <c r="I2344" i="5"/>
  <c r="F2344" i="5"/>
  <c r="H2349" i="5"/>
  <c r="H2490" i="5"/>
  <c r="AB2110" i="5"/>
  <c r="J2148" i="5"/>
  <c r="AB2183" i="5"/>
  <c r="AB2195" i="5"/>
  <c r="AB2198" i="5"/>
  <c r="AB2211" i="5"/>
  <c r="AB2214" i="5"/>
  <c r="AB2251" i="5"/>
  <c r="S2268" i="5"/>
  <c r="AB2275" i="5"/>
  <c r="AB2291" i="5"/>
  <c r="J2291" i="5"/>
  <c r="S2294" i="5"/>
  <c r="I2301" i="5"/>
  <c r="F2307" i="5"/>
  <c r="F2308" i="5"/>
  <c r="S2313" i="5"/>
  <c r="S2320" i="5"/>
  <c r="F2327" i="5"/>
  <c r="H2327" i="5"/>
  <c r="AB2343" i="5"/>
  <c r="J2357" i="5"/>
  <c r="R2357" i="5"/>
  <c r="H2357" i="5"/>
  <c r="R2383" i="5"/>
  <c r="J2383" i="5"/>
  <c r="I2383" i="5"/>
  <c r="H2383" i="5"/>
  <c r="F2383" i="5"/>
  <c r="H2427" i="5"/>
  <c r="H2439" i="5"/>
  <c r="F2439" i="5"/>
  <c r="R2439" i="5"/>
  <c r="J2439" i="5"/>
  <c r="I2439" i="5"/>
  <c r="F2449" i="5"/>
  <c r="R2459" i="5"/>
  <c r="I2459" i="5"/>
  <c r="F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J2373" i="5"/>
  <c r="R2373" i="5"/>
  <c r="H2373" i="5"/>
  <c r="AB2408" i="5"/>
  <c r="F2427" i="5"/>
  <c r="H2459" i="5"/>
  <c r="AB2159" i="5"/>
  <c r="AB2178" i="5"/>
  <c r="AB2179" i="5"/>
  <c r="AB2210" i="5"/>
  <c r="AB2243" i="5"/>
  <c r="AB2266" i="5"/>
  <c r="F2280" i="5"/>
  <c r="AB2311" i="5"/>
  <c r="AB2314"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AB2385" i="5"/>
  <c r="AB2394" i="5"/>
  <c r="S2401" i="5"/>
  <c r="AB2412" i="5"/>
  <c r="AB2423" i="5"/>
  <c r="J2431" i="5"/>
  <c r="AB2434" i="5"/>
  <c r="S2454" i="5"/>
  <c r="AB2455" i="5"/>
  <c r="S2456" i="5"/>
  <c r="I2467" i="5"/>
  <c r="S2469" i="5"/>
  <c r="AB2470" i="5"/>
  <c r="AB2502" i="5"/>
  <c r="F19" i="6"/>
  <c r="AB199" i="5"/>
  <c r="H232" i="5"/>
  <c r="F232" i="5"/>
  <c r="R232" i="5"/>
  <c r="J232" i="5"/>
  <c r="I232" i="5"/>
  <c r="H252" i="5"/>
  <c r="F252" i="5"/>
  <c r="R252" i="5"/>
  <c r="J252" i="5"/>
  <c r="I252" i="5"/>
  <c r="H284" i="5"/>
  <c r="F284" i="5"/>
  <c r="R284" i="5"/>
  <c r="J284" i="5"/>
  <c r="I284" i="5"/>
  <c r="AB318" i="5"/>
  <c r="AB410" i="5"/>
  <c r="J207" i="5"/>
  <c r="I207" i="5"/>
  <c r="H207" i="5"/>
  <c r="AB238" i="5"/>
  <c r="H268" i="5"/>
  <c r="F268" i="5"/>
  <c r="R268" i="5"/>
  <c r="J268" i="5"/>
  <c r="I268" i="5"/>
  <c r="R309" i="5"/>
  <c r="H309" i="5"/>
  <c r="I309" i="5"/>
  <c r="F309" i="5"/>
  <c r="J309" i="5"/>
  <c r="H184" i="5"/>
  <c r="F188" i="5"/>
  <c r="R188" i="5"/>
  <c r="J188" i="5"/>
  <c r="AB189" i="5"/>
  <c r="J191" i="5"/>
  <c r="I191" i="5"/>
  <c r="H191" i="5"/>
  <c r="AB198" i="5"/>
  <c r="F216" i="5"/>
  <c r="R216" i="5"/>
  <c r="J216" i="5"/>
  <c r="I216" i="5"/>
  <c r="AB218" i="5"/>
  <c r="H236" i="5"/>
  <c r="F236" i="5"/>
  <c r="R236" i="5"/>
  <c r="J236" i="5"/>
  <c r="I236" i="5"/>
  <c r="AB242" i="5"/>
  <c r="AB258" i="5"/>
  <c r="AB274" i="5"/>
  <c r="AB290" i="5"/>
  <c r="AB191" i="5"/>
  <c r="F200" i="5"/>
  <c r="R200" i="5"/>
  <c r="J200" i="5"/>
  <c r="AB201" i="5"/>
  <c r="J203" i="5"/>
  <c r="I203" i="5"/>
  <c r="H203" i="5"/>
  <c r="AB207" i="5"/>
  <c r="F208" i="5"/>
  <c r="R208" i="5"/>
  <c r="J208" i="5"/>
  <c r="I208" i="5"/>
  <c r="R219" i="5"/>
  <c r="J219" i="5"/>
  <c r="I219" i="5"/>
  <c r="H219"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181" i="5"/>
  <c r="J183" i="5"/>
  <c r="I183" i="5"/>
  <c r="H183" i="5"/>
  <c r="AB203" i="5"/>
  <c r="AB210" i="5"/>
  <c r="AB246" i="5"/>
  <c r="AB262" i="5"/>
  <c r="AB278" i="5"/>
  <c r="AB294" i="5"/>
  <c r="R317" i="5"/>
  <c r="H317" i="5"/>
  <c r="I317" i="5"/>
  <c r="F317" i="5"/>
  <c r="J317" i="5"/>
  <c r="AB326" i="5"/>
  <c r="R349" i="5"/>
  <c r="J349" i="5"/>
  <c r="H349" i="5"/>
  <c r="I349" i="5"/>
  <c r="F349" i="5"/>
  <c r="AB356" i="5"/>
  <c r="AB183" i="5"/>
  <c r="AB193" i="5"/>
  <c r="J195" i="5"/>
  <c r="I195" i="5"/>
  <c r="H195" i="5"/>
  <c r="F204" i="5"/>
  <c r="R204" i="5"/>
  <c r="J204" i="5"/>
  <c r="I204" i="5"/>
  <c r="R211" i="5"/>
  <c r="J211" i="5"/>
  <c r="I211" i="5"/>
  <c r="H211"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AB406" i="5"/>
  <c r="AB182" i="5"/>
  <c r="AB195" i="5"/>
  <c r="H200" i="5"/>
  <c r="AB206" i="5"/>
  <c r="F207" i="5"/>
  <c r="H208" i="5"/>
  <c r="AB226" i="5"/>
  <c r="AB250" i="5"/>
  <c r="AB266" i="5"/>
  <c r="AB282" i="5"/>
  <c r="AB298" i="5"/>
  <c r="AB301" i="5"/>
  <c r="AB310" i="5"/>
  <c r="R329" i="5"/>
  <c r="H329" i="5"/>
  <c r="J329" i="5"/>
  <c r="I329" i="5"/>
  <c r="F329" i="5"/>
  <c r="J382" i="5"/>
  <c r="R382" i="5"/>
  <c r="I382" i="5"/>
  <c r="H382" i="5"/>
  <c r="F382" i="5"/>
  <c r="AB400" i="5"/>
  <c r="F184" i="5"/>
  <c r="R184" i="5"/>
  <c r="J184" i="5"/>
  <c r="AB185" i="5"/>
  <c r="R207" i="5"/>
  <c r="F212" i="5"/>
  <c r="R212" i="5"/>
  <c r="J212" i="5"/>
  <c r="I212" i="5"/>
  <c r="AB214"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J350" i="5"/>
  <c r="R350" i="5"/>
  <c r="I350" i="5"/>
  <c r="H350" i="5"/>
  <c r="F350" i="5"/>
  <c r="AB359" i="5"/>
  <c r="I468" i="5"/>
  <c r="H468" i="5"/>
  <c r="F468" i="5"/>
  <c r="R468" i="5"/>
  <c r="J468" i="5"/>
  <c r="I492" i="5"/>
  <c r="H492" i="5"/>
  <c r="R492" i="5"/>
  <c r="J492" i="5"/>
  <c r="F492" i="5"/>
  <c r="F183" i="5"/>
  <c r="AB187" i="5"/>
  <c r="R191"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J330" i="5"/>
  <c r="AB334" i="5"/>
  <c r="R341" i="5"/>
  <c r="J341" i="5"/>
  <c r="H341" i="5"/>
  <c r="J342" i="5"/>
  <c r="AB348" i="5"/>
  <c r="I366" i="5"/>
  <c r="AB371" i="5"/>
  <c r="J374" i="5"/>
  <c r="H378" i="5"/>
  <c r="AB380" i="5"/>
  <c r="AB383" i="5"/>
  <c r="R469" i="5"/>
  <c r="J469" i="5"/>
  <c r="I469" i="5"/>
  <c r="H469" i="5"/>
  <c r="F469" i="5"/>
  <c r="R497" i="5"/>
  <c r="J497" i="5"/>
  <c r="I497" i="5"/>
  <c r="H497" i="5"/>
  <c r="F497" i="5"/>
  <c r="R529" i="5"/>
  <c r="J529" i="5"/>
  <c r="I529" i="5"/>
  <c r="H529" i="5"/>
  <c r="F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J366" i="5"/>
  <c r="AB372" i="5"/>
  <c r="AB384" i="5"/>
  <c r="F385" i="5"/>
  <c r="AB391"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J346" i="5"/>
  <c r="AB352" i="5"/>
  <c r="F362" i="5"/>
  <c r="AB365" i="5"/>
  <c r="AB375"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F302" i="5"/>
  <c r="R308" i="5"/>
  <c r="I311" i="5"/>
  <c r="R316" i="5"/>
  <c r="I319" i="5"/>
  <c r="R324" i="5"/>
  <c r="I327" i="5"/>
  <c r="I330" i="5"/>
  <c r="F331" i="5"/>
  <c r="AB332" i="5"/>
  <c r="AB337" i="5"/>
  <c r="I341" i="5"/>
  <c r="H342" i="5"/>
  <c r="AB344" i="5"/>
  <c r="F354" i="5"/>
  <c r="AB357" i="5"/>
  <c r="AB367" i="5"/>
  <c r="J370" i="5"/>
  <c r="H374" i="5"/>
  <c r="AB376" i="5"/>
  <c r="AB396" i="5"/>
  <c r="F397" i="5"/>
  <c r="AB403" i="5"/>
  <c r="AB407" i="5"/>
  <c r="J334" i="5"/>
  <c r="R342" i="5"/>
  <c r="AB349" i="5"/>
  <c r="AB350" i="5"/>
  <c r="R361" i="5"/>
  <c r="J361" i="5"/>
  <c r="H361" i="5"/>
  <c r="J362" i="5"/>
  <c r="AB368" i="5"/>
  <c r="R385" i="5"/>
  <c r="J385" i="5"/>
  <c r="H385" i="5"/>
  <c r="AB404" i="5"/>
  <c r="I524" i="5"/>
  <c r="H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F490" i="5"/>
  <c r="F506" i="5"/>
  <c r="F538" i="5"/>
  <c r="R545" i="5"/>
  <c r="J545" i="5"/>
  <c r="AB551" i="5"/>
  <c r="AB570" i="5"/>
  <c r="AB580" i="5"/>
  <c r="AB583" i="5"/>
  <c r="AB594" i="5"/>
  <c r="AB595" i="5"/>
  <c r="H704" i="5"/>
  <c r="R704" i="5"/>
  <c r="J704" i="5"/>
  <c r="I704" i="5"/>
  <c r="F704" i="5"/>
  <c r="AB476" i="5"/>
  <c r="AB481" i="5"/>
  <c r="I482" i="5"/>
  <c r="AB492" i="5"/>
  <c r="AB497" i="5"/>
  <c r="I498" i="5"/>
  <c r="AB508" i="5"/>
  <c r="F512" i="5"/>
  <c r="AB513" i="5"/>
  <c r="I514" i="5"/>
  <c r="F517" i="5"/>
  <c r="AB524" i="5"/>
  <c r="F528" i="5"/>
  <c r="AB529" i="5"/>
  <c r="I530" i="5"/>
  <c r="F533" i="5"/>
  <c r="AB540" i="5"/>
  <c r="F544" i="5"/>
  <c r="J548" i="5"/>
  <c r="I548" i="5"/>
  <c r="H548" i="5"/>
  <c r="F553"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R441"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AB579" i="5"/>
  <c r="H680" i="5"/>
  <c r="R680" i="5"/>
  <c r="J680" i="5"/>
  <c r="I680" i="5"/>
  <c r="F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AB462" i="5"/>
  <c r="J466" i="5"/>
  <c r="AB473" i="5"/>
  <c r="I474" i="5"/>
  <c r="F477" i="5"/>
  <c r="AB478" i="5"/>
  <c r="AB484" i="5"/>
  <c r="AB489" i="5"/>
  <c r="I490" i="5"/>
  <c r="F493" i="5"/>
  <c r="AB494" i="5"/>
  <c r="AB500" i="5"/>
  <c r="AB505"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63"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I683" i="5"/>
  <c r="I686" i="5"/>
  <c r="H687" i="5"/>
  <c r="AB689" i="5"/>
  <c r="F699" i="5"/>
  <c r="I699" i="5"/>
  <c r="I702" i="5"/>
  <c r="H703" i="5"/>
  <c r="J705" i="5"/>
  <c r="I705" i="5"/>
  <c r="F705" i="5"/>
  <c r="AB709" i="5"/>
  <c r="S713" i="5"/>
  <c r="H717" i="5"/>
  <c r="J721" i="5"/>
  <c r="I721" i="5"/>
  <c r="F721" i="5"/>
  <c r="H724" i="5"/>
  <c r="R724" i="5"/>
  <c r="AB725" i="5"/>
  <c r="R726" i="5"/>
  <c r="H726" i="5"/>
  <c r="S729" i="5"/>
  <c r="H733" i="5"/>
  <c r="J737" i="5"/>
  <c r="I737" i="5"/>
  <c r="F737" i="5"/>
  <c r="H740" i="5"/>
  <c r="R740"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4" i="5"/>
  <c r="I658" i="5"/>
  <c r="AB679" i="5"/>
  <c r="S681" i="5"/>
  <c r="AB684" i="5"/>
  <c r="J686" i="5"/>
  <c r="J687" i="5"/>
  <c r="F689" i="5"/>
  <c r="S691" i="5"/>
  <c r="AB695" i="5"/>
  <c r="S697" i="5"/>
  <c r="AB700" i="5"/>
  <c r="J702" i="5"/>
  <c r="J703" i="5"/>
  <c r="F707" i="5"/>
  <c r="J707" i="5"/>
  <c r="I707" i="5"/>
  <c r="AB711" i="5"/>
  <c r="H719" i="5"/>
  <c r="F720" i="5"/>
  <c r="F723" i="5"/>
  <c r="J723" i="5"/>
  <c r="I723" i="5"/>
  <c r="AB727" i="5"/>
  <c r="H735" i="5"/>
  <c r="F739" i="5"/>
  <c r="J739" i="5"/>
  <c r="I739" i="5"/>
  <c r="AB743" i="5"/>
  <c r="S747" i="5"/>
  <c r="J757" i="5"/>
  <c r="I757" i="5"/>
  <c r="H757" i="5"/>
  <c r="F757" i="5"/>
  <c r="AB767" i="5"/>
  <c r="S767" i="5"/>
  <c r="S773" i="5"/>
  <c r="AB773" i="5"/>
  <c r="AB783" i="5"/>
  <c r="S783" i="5"/>
  <c r="S789" i="5"/>
  <c r="AB789" i="5"/>
  <c r="R801" i="5"/>
  <c r="J801" i="5"/>
  <c r="I801" i="5"/>
  <c r="H801" i="5"/>
  <c r="F801" i="5"/>
  <c r="J825" i="5"/>
  <c r="I825" i="5"/>
  <c r="R825" i="5"/>
  <c r="H825" i="5"/>
  <c r="F825" i="5"/>
  <c r="J654" i="5"/>
  <c r="J658" i="5"/>
  <c r="S659" i="5"/>
  <c r="J662" i="5"/>
  <c r="S663" i="5"/>
  <c r="J666" i="5"/>
  <c r="S667" i="5"/>
  <c r="S671" i="5"/>
  <c r="J674" i="5"/>
  <c r="S675" i="5"/>
  <c r="F679" i="5"/>
  <c r="I679" i="5"/>
  <c r="J681" i="5"/>
  <c r="I681" i="5"/>
  <c r="AB685" i="5"/>
  <c r="F695" i="5"/>
  <c r="I695" i="5"/>
  <c r="J697" i="5"/>
  <c r="I697" i="5"/>
  <c r="AB701" i="5"/>
  <c r="F706" i="5"/>
  <c r="J709" i="5"/>
  <c r="I709" i="5"/>
  <c r="F709" i="5"/>
  <c r="H712" i="5"/>
  <c r="R712" i="5"/>
  <c r="AB713" i="5"/>
  <c r="R714" i="5"/>
  <c r="H714" i="5"/>
  <c r="F722" i="5"/>
  <c r="J725" i="5"/>
  <c r="I725" i="5"/>
  <c r="F725" i="5"/>
  <c r="AB729" i="5"/>
  <c r="R730" i="5"/>
  <c r="H730" i="5"/>
  <c r="F738" i="5"/>
  <c r="J741" i="5"/>
  <c r="I741" i="5"/>
  <c r="F741" i="5"/>
  <c r="AB745" i="5"/>
  <c r="R746" i="5"/>
  <c r="H746" i="5"/>
  <c r="H767" i="5"/>
  <c r="F767" i="5"/>
  <c r="J767" i="5"/>
  <c r="I767" i="5"/>
  <c r="H783" i="5"/>
  <c r="F783" i="5"/>
  <c r="J783" i="5"/>
  <c r="I783" i="5"/>
  <c r="J789" i="5"/>
  <c r="I789" i="5"/>
  <c r="H789" i="5"/>
  <c r="F789"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I691" i="5"/>
  <c r="H692" i="5"/>
  <c r="R692" i="5"/>
  <c r="H695" i="5"/>
  <c r="AB697" i="5"/>
  <c r="S705" i="5"/>
  <c r="R707" i="5"/>
  <c r="H709" i="5"/>
  <c r="J713" i="5"/>
  <c r="I713" i="5"/>
  <c r="F713" i="5"/>
  <c r="AB717" i="5"/>
  <c r="S721" i="5"/>
  <c r="R723" i="5"/>
  <c r="H725" i="5"/>
  <c r="J729" i="5"/>
  <c r="I729" i="5"/>
  <c r="F729" i="5"/>
  <c r="H732" i="5"/>
  <c r="R732" i="5"/>
  <c r="AB733" i="5"/>
  <c r="R734" i="5"/>
  <c r="H734" i="5"/>
  <c r="S737" i="5"/>
  <c r="H741" i="5"/>
  <c r="J745" i="5"/>
  <c r="I745" i="5"/>
  <c r="F745" i="5"/>
  <c r="F751" i="5"/>
  <c r="J751" i="5"/>
  <c r="I751" i="5"/>
  <c r="J753" i="5"/>
  <c r="I753" i="5"/>
  <c r="H753" i="5"/>
  <c r="F753" i="5"/>
  <c r="F754"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J695" i="5"/>
  <c r="F697" i="5"/>
  <c r="S699" i="5"/>
  <c r="AB703" i="5"/>
  <c r="S707" i="5"/>
  <c r="R709" i="5"/>
  <c r="H711" i="5"/>
  <c r="F712" i="5"/>
  <c r="AB719" i="5"/>
  <c r="S723" i="5"/>
  <c r="J724" i="5"/>
  <c r="R725" i="5"/>
  <c r="I726" i="5"/>
  <c r="H727" i="5"/>
  <c r="F728" i="5"/>
  <c r="F731" i="5"/>
  <c r="J731" i="5"/>
  <c r="I731" i="5"/>
  <c r="AB735" i="5"/>
  <c r="S739" i="5"/>
  <c r="J740" i="5"/>
  <c r="R741" i="5"/>
  <c r="I742"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F702" i="5"/>
  <c r="F703" i="5"/>
  <c r="I703" i="5"/>
  <c r="AB705" i="5"/>
  <c r="R706" i="5"/>
  <c r="H706" i="5"/>
  <c r="R711" i="5"/>
  <c r="J717" i="5"/>
  <c r="I717" i="5"/>
  <c r="F717" i="5"/>
  <c r="H720" i="5"/>
  <c r="R720" i="5"/>
  <c r="AB721" i="5"/>
  <c r="R722" i="5"/>
  <c r="H722" i="5"/>
  <c r="R727" i="5"/>
  <c r="J733" i="5"/>
  <c r="I733" i="5"/>
  <c r="F733" i="5"/>
  <c r="AB737" i="5"/>
  <c r="R738" i="5"/>
  <c r="H738" i="5"/>
  <c r="R743" i="5"/>
  <c r="J749" i="5"/>
  <c r="I749" i="5"/>
  <c r="H749" i="5"/>
  <c r="F749" i="5"/>
  <c r="H759" i="5"/>
  <c r="F759" i="5"/>
  <c r="J759" i="5"/>
  <c r="I759" i="5"/>
  <c r="H775" i="5"/>
  <c r="F775" i="5"/>
  <c r="J775" i="5"/>
  <c r="I775" i="5"/>
  <c r="H791" i="5"/>
  <c r="F791" i="5"/>
  <c r="J791" i="5"/>
  <c r="I791" i="5"/>
  <c r="H795" i="5"/>
  <c r="F795" i="5"/>
  <c r="J795" i="5"/>
  <c r="I795" i="5"/>
  <c r="R804" i="5"/>
  <c r="J804" i="5"/>
  <c r="I804" i="5"/>
  <c r="H804" i="5"/>
  <c r="F804" i="5"/>
  <c r="I840" i="5"/>
  <c r="H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979" i="5"/>
  <c r="I979" i="5"/>
  <c r="H979" i="5"/>
  <c r="F979" i="5"/>
  <c r="R979" i="5"/>
  <c r="J1051" i="5"/>
  <c r="I1051" i="5"/>
  <c r="H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R841" i="5"/>
  <c r="J841" i="5"/>
  <c r="I841" i="5"/>
  <c r="R842" i="5"/>
  <c r="I842" i="5"/>
  <c r="J849" i="5"/>
  <c r="S863" i="5"/>
  <c r="AB866" i="5"/>
  <c r="AB874" i="5"/>
  <c r="AB875" i="5"/>
  <c r="AB878" i="5"/>
  <c r="S891" i="5"/>
  <c r="R897" i="5"/>
  <c r="I897" i="5"/>
  <c r="F897" i="5"/>
  <c r="H897" i="5"/>
  <c r="I907" i="5"/>
  <c r="J907" i="5"/>
  <c r="H907" i="5"/>
  <c r="F907" i="5"/>
  <c r="R907" i="5"/>
  <c r="AB922" i="5"/>
  <c r="S927" i="5"/>
  <c r="AB951" i="5"/>
  <c r="S951" i="5"/>
  <c r="R992" i="5"/>
  <c r="J992" i="5"/>
  <c r="I992" i="5"/>
  <c r="H992" i="5"/>
  <c r="F992" i="5"/>
  <c r="AB1043" i="5"/>
  <c r="S1043" i="5"/>
  <c r="J817" i="5"/>
  <c r="AB882" i="5"/>
  <c r="AB890" i="5"/>
  <c r="R904" i="5"/>
  <c r="I904" i="5"/>
  <c r="H904" i="5"/>
  <c r="I919" i="5"/>
  <c r="F919" i="5"/>
  <c r="R919" i="5"/>
  <c r="H919"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S1075" i="5"/>
  <c r="S805" i="5"/>
  <c r="J808" i="5"/>
  <c r="R822" i="5"/>
  <c r="I822" i="5"/>
  <c r="S829" i="5"/>
  <c r="F836" i="5"/>
  <c r="F844" i="5"/>
  <c r="R853" i="5"/>
  <c r="I853" i="5"/>
  <c r="H853" i="5"/>
  <c r="F853" i="5"/>
  <c r="R874" i="5"/>
  <c r="I874" i="5"/>
  <c r="H874" i="5"/>
  <c r="F874" i="5"/>
  <c r="R878" i="5"/>
  <c r="J878" i="5"/>
  <c r="I878" i="5"/>
  <c r="F878" i="5"/>
  <c r="J904" i="5"/>
  <c r="H943" i="5"/>
  <c r="AB978" i="5"/>
  <c r="R1028" i="5"/>
  <c r="J1028" i="5"/>
  <c r="I1028" i="5"/>
  <c r="H1028" i="5"/>
  <c r="F1028" i="5"/>
  <c r="J1115" i="5"/>
  <c r="I1115" i="5"/>
  <c r="H1115" i="5"/>
  <c r="F1115" i="5"/>
  <c r="R1115" i="5"/>
  <c r="R1175" i="5"/>
  <c r="J1175" i="5"/>
  <c r="I1175" i="5"/>
  <c r="H1175" i="5"/>
  <c r="F1175" i="5"/>
  <c r="F807" i="5"/>
  <c r="R807" i="5"/>
  <c r="I811" i="5"/>
  <c r="AB813" i="5"/>
  <c r="F817" i="5"/>
  <c r="AB819" i="5"/>
  <c r="H824" i="5"/>
  <c r="R824" i="5"/>
  <c r="AB825" i="5"/>
  <c r="R826" i="5"/>
  <c r="I826" i="5"/>
  <c r="J829" i="5"/>
  <c r="I829" i="5"/>
  <c r="R830" i="5"/>
  <c r="I830" i="5"/>
  <c r="R838" i="5"/>
  <c r="I838" i="5"/>
  <c r="F842" i="5"/>
  <c r="R846" i="5"/>
  <c r="I846" i="5"/>
  <c r="AB853" i="5"/>
  <c r="I859" i="5"/>
  <c r="H859" i="5"/>
  <c r="F859" i="5"/>
  <c r="R859" i="5"/>
  <c r="S867" i="5"/>
  <c r="AB895" i="5"/>
  <c r="AB906" i="5"/>
  <c r="I913" i="5"/>
  <c r="AB916" i="5"/>
  <c r="I923" i="5"/>
  <c r="J923" i="5"/>
  <c r="H923" i="5"/>
  <c r="F923" i="5"/>
  <c r="R923" i="5"/>
  <c r="I959" i="5"/>
  <c r="H959" i="5"/>
  <c r="J959" i="5"/>
  <c r="F959" i="5"/>
  <c r="R959" i="5"/>
  <c r="AB1027" i="5"/>
  <c r="S1027" i="5"/>
  <c r="J1067" i="5"/>
  <c r="I1067" i="5"/>
  <c r="H1067" i="5"/>
  <c r="F1067" i="5"/>
  <c r="R1067" i="5"/>
  <c r="AB1107" i="5"/>
  <c r="S1107" i="5"/>
  <c r="I814" i="5"/>
  <c r="H817" i="5"/>
  <c r="F819" i="5"/>
  <c r="R819" i="5"/>
  <c r="I819" i="5"/>
  <c r="H828" i="5"/>
  <c r="R828" i="5"/>
  <c r="I855" i="5"/>
  <c r="R855" i="5"/>
  <c r="H855" i="5"/>
  <c r="AB857" i="5"/>
  <c r="AB861" i="5"/>
  <c r="AB869" i="5"/>
  <c r="I875" i="5"/>
  <c r="H875" i="5"/>
  <c r="F875" i="5"/>
  <c r="R875" i="5"/>
  <c r="S883" i="5"/>
  <c r="R885" i="5"/>
  <c r="I885" i="5"/>
  <c r="H885" i="5"/>
  <c r="F885" i="5"/>
  <c r="R894" i="5"/>
  <c r="J894" i="5"/>
  <c r="I894" i="5"/>
  <c r="F894" i="5"/>
  <c r="I903" i="5"/>
  <c r="F903" i="5"/>
  <c r="R903" i="5"/>
  <c r="H903" i="5"/>
  <c r="S911" i="5"/>
  <c r="R920" i="5"/>
  <c r="I920" i="5"/>
  <c r="H920" i="5"/>
  <c r="AB926" i="5"/>
  <c r="I947" i="5"/>
  <c r="R947" i="5"/>
  <c r="J947" i="5"/>
  <c r="H947" i="5"/>
  <c r="F947" i="5"/>
  <c r="I963" i="5"/>
  <c r="H963" i="5"/>
  <c r="F963" i="5"/>
  <c r="R963" i="5"/>
  <c r="J963" i="5"/>
  <c r="AB967" i="5"/>
  <c r="S967" i="5"/>
  <c r="AB1059" i="5"/>
  <c r="S1059" i="5"/>
  <c r="AB808" i="5"/>
  <c r="H808" i="5"/>
  <c r="AB814" i="5"/>
  <c r="I817" i="5"/>
  <c r="F823" i="5"/>
  <c r="R823" i="5"/>
  <c r="I823" i="5"/>
  <c r="I836" i="5"/>
  <c r="H836" i="5"/>
  <c r="R836" i="5"/>
  <c r="I844" i="5"/>
  <c r="H844" i="5"/>
  <c r="R844" i="5"/>
  <c r="F855" i="5"/>
  <c r="I871" i="5"/>
  <c r="R871" i="5"/>
  <c r="H871" i="5"/>
  <c r="J875" i="5"/>
  <c r="I891" i="5"/>
  <c r="H891" i="5"/>
  <c r="F891" i="5"/>
  <c r="R891"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63" i="5"/>
  <c r="I879" i="5"/>
  <c r="I895" i="5"/>
  <c r="I911" i="5"/>
  <c r="AB932" i="5"/>
  <c r="R949" i="5"/>
  <c r="I949" i="5"/>
  <c r="F957" i="5"/>
  <c r="R973" i="5"/>
  <c r="I973" i="5"/>
  <c r="AB995" i="5"/>
  <c r="AB1123" i="5"/>
  <c r="S1123" i="5"/>
  <c r="AB1151" i="5"/>
  <c r="AB1353" i="5"/>
  <c r="S1353" i="5"/>
  <c r="H883" i="5"/>
  <c r="H899" i="5"/>
  <c r="H915" i="5"/>
  <c r="H931" i="5"/>
  <c r="F932" i="5"/>
  <c r="R936" i="5"/>
  <c r="I936" i="5"/>
  <c r="R938" i="5"/>
  <c r="J938" i="5"/>
  <c r="I939" i="5"/>
  <c r="J939" i="5"/>
  <c r="F946" i="5"/>
  <c r="F953" i="5"/>
  <c r="R984" i="5"/>
  <c r="J984" i="5"/>
  <c r="I984" i="5"/>
  <c r="R996" i="5"/>
  <c r="J996" i="5"/>
  <c r="I996" i="5"/>
  <c r="H996" i="5"/>
  <c r="F996" i="5"/>
  <c r="AB1002" i="5"/>
  <c r="AB1011" i="5"/>
  <c r="AB1018" i="5"/>
  <c r="R1024" i="5"/>
  <c r="J1024" i="5"/>
  <c r="I1024" i="5"/>
  <c r="F1024" i="5"/>
  <c r="R1120" i="5"/>
  <c r="J1120" i="5"/>
  <c r="I1120" i="5"/>
  <c r="H1120" i="5"/>
  <c r="F1120" i="5"/>
  <c r="AB1141" i="5"/>
  <c r="S1141" i="5"/>
  <c r="AB1142" i="5"/>
  <c r="AB1454" i="5"/>
  <c r="S1454" i="5"/>
  <c r="AB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R1154" i="5"/>
  <c r="H1161" i="5"/>
  <c r="J1161" i="5"/>
  <c r="I1161" i="5"/>
  <c r="F1161" i="5"/>
  <c r="R1161" i="5"/>
  <c r="AB1181" i="5"/>
  <c r="S1181" i="5"/>
  <c r="R860" i="5"/>
  <c r="I860" i="5"/>
  <c r="R876" i="5"/>
  <c r="I876" i="5"/>
  <c r="R892" i="5"/>
  <c r="I892" i="5"/>
  <c r="H895" i="5"/>
  <c r="R908" i="5"/>
  <c r="I908" i="5"/>
  <c r="H911" i="5"/>
  <c r="R924" i="5"/>
  <c r="I924" i="5"/>
  <c r="R937" i="5"/>
  <c r="I937" i="5"/>
  <c r="R941" i="5"/>
  <c r="I941" i="5"/>
  <c r="I946" i="5"/>
  <c r="J951" i="5"/>
  <c r="I955" i="5"/>
  <c r="H955" i="5"/>
  <c r="R955" i="5"/>
  <c r="R957" i="5"/>
  <c r="I957" i="5"/>
  <c r="H957" i="5"/>
  <c r="H965" i="5"/>
  <c r="J967" i="5"/>
  <c r="J971" i="5"/>
  <c r="R976" i="5"/>
  <c r="J976" i="5"/>
  <c r="I976" i="5"/>
  <c r="J995" i="5"/>
  <c r="I995" i="5"/>
  <c r="H995" i="5"/>
  <c r="F995" i="5"/>
  <c r="AB1003" i="5"/>
  <c r="J1007" i="5"/>
  <c r="I1007" i="5"/>
  <c r="H1007" i="5"/>
  <c r="R1012" i="5"/>
  <c r="J1012" i="5"/>
  <c r="I1012" i="5"/>
  <c r="H1012" i="5"/>
  <c r="F1012" i="5"/>
  <c r="AB1019" i="5"/>
  <c r="J1023" i="5"/>
  <c r="I1023" i="5"/>
  <c r="H1023" i="5"/>
  <c r="AB1186" i="5"/>
  <c r="J1210" i="5"/>
  <c r="I1210" i="5"/>
  <c r="R1210" i="5"/>
  <c r="H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F1119"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R1511" i="5"/>
  <c r="J1511" i="5"/>
  <c r="H1511" i="5"/>
  <c r="I1511" i="5"/>
  <c r="F1511" i="5"/>
  <c r="I883"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I1197" i="5"/>
  <c r="H1238" i="5"/>
  <c r="AB1256" i="5"/>
  <c r="S1416" i="5"/>
  <c r="AB1416" i="5"/>
  <c r="AB899" i="5"/>
  <c r="AB904" i="5"/>
  <c r="AB915" i="5"/>
  <c r="AB920" i="5"/>
  <c r="R932" i="5"/>
  <c r="I932" i="5"/>
  <c r="R933" i="5"/>
  <c r="I933" i="5"/>
  <c r="J933" i="5"/>
  <c r="R946" i="5"/>
  <c r="AB955" i="5"/>
  <c r="S963" i="5"/>
  <c r="R964" i="5"/>
  <c r="J964" i="5"/>
  <c r="I964" i="5"/>
  <c r="F964" i="5"/>
  <c r="I967" i="5"/>
  <c r="H967" i="5"/>
  <c r="I971" i="5"/>
  <c r="H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R1219" i="5"/>
  <c r="J1219" i="5"/>
  <c r="I1219" i="5"/>
  <c r="AB1238" i="5"/>
  <c r="S1238" i="5"/>
  <c r="I1343" i="5"/>
  <c r="H1343" i="5"/>
  <c r="F1343" i="5"/>
  <c r="R1343"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AB1220" i="5"/>
  <c r="S1220" i="5"/>
  <c r="AB1242" i="5"/>
  <c r="AB1250" i="5"/>
  <c r="AB1411" i="5"/>
  <c r="S1411" i="5"/>
  <c r="R1535" i="5"/>
  <c r="J1535" i="5"/>
  <c r="I1535" i="5"/>
  <c r="H1535" i="5"/>
  <c r="F1535"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J1214" i="5"/>
  <c r="I1214" i="5"/>
  <c r="H1214" i="5"/>
  <c r="F1219" i="5"/>
  <c r="J1246" i="5"/>
  <c r="I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J1234" i="5"/>
  <c r="I1234" i="5"/>
  <c r="R1234" i="5"/>
  <c r="F1234" i="5"/>
  <c r="R1247" i="5"/>
  <c r="I1247" i="5"/>
  <c r="H1247" i="5"/>
  <c r="F1247" i="5"/>
  <c r="AB1249" i="5"/>
  <c r="S1249" i="5"/>
  <c r="J1250" i="5"/>
  <c r="I1250" i="5"/>
  <c r="H1250" i="5"/>
  <c r="F1250" i="5"/>
  <c r="J1343" i="5"/>
  <c r="I1349" i="5"/>
  <c r="H1349" i="5"/>
  <c r="R1349" i="5"/>
  <c r="J1349" i="5"/>
  <c r="R1618" i="5"/>
  <c r="J1618" i="5"/>
  <c r="I1618" i="5"/>
  <c r="H1618" i="5"/>
  <c r="F1618"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R1215" i="5"/>
  <c r="I1215" i="5"/>
  <c r="H1215" i="5"/>
  <c r="F1215" i="5"/>
  <c r="AB1217" i="5"/>
  <c r="S1217" i="5"/>
  <c r="S1224" i="5"/>
  <c r="AB1245" i="5"/>
  <c r="S1245" i="5"/>
  <c r="I1335" i="5"/>
  <c r="H1335" i="5"/>
  <c r="F1335" i="5"/>
  <c r="I1351" i="5"/>
  <c r="F1351" i="5"/>
  <c r="S1355" i="5"/>
  <c r="I1361" i="5"/>
  <c r="H1361" i="5"/>
  <c r="F1361" i="5"/>
  <c r="AB1365" i="5"/>
  <c r="AB1385" i="5"/>
  <c r="S1385" i="5"/>
  <c r="I1391" i="5"/>
  <c r="R1391" i="5"/>
  <c r="J1391" i="5"/>
  <c r="H1391"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I1184" i="5"/>
  <c r="AB1190" i="5"/>
  <c r="AB1193" i="5"/>
  <c r="H1199" i="5"/>
  <c r="F1212" i="5"/>
  <c r="I1216" i="5"/>
  <c r="AB1222" i="5"/>
  <c r="J1223" i="5"/>
  <c r="AB1225" i="5"/>
  <c r="F1239" i="5"/>
  <c r="F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R1385" i="5"/>
  <c r="F1394" i="5"/>
  <c r="I1406" i="5"/>
  <c r="I1408" i="5"/>
  <c r="J1408" i="5"/>
  <c r="H1408" i="5"/>
  <c r="F1408" i="5"/>
  <c r="J1456" i="5"/>
  <c r="I1456" i="5"/>
  <c r="R1456" i="5"/>
  <c r="H1456" i="5"/>
  <c r="F1456" i="5"/>
  <c r="J1467" i="5"/>
  <c r="H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R1353" i="5"/>
  <c r="AB1361" i="5"/>
  <c r="R1362" i="5"/>
  <c r="J1362" i="5"/>
  <c r="S1365" i="5"/>
  <c r="I1367" i="5"/>
  <c r="F1367" i="5"/>
  <c r="S1371" i="5"/>
  <c r="I1377" i="5"/>
  <c r="H1377" i="5"/>
  <c r="F1377" i="5"/>
  <c r="AB1381" i="5"/>
  <c r="J1393" i="5"/>
  <c r="I1394" i="5"/>
  <c r="AB1434" i="5"/>
  <c r="S1434" i="5"/>
  <c r="F1440" i="5"/>
  <c r="J1444" i="5"/>
  <c r="I1444" i="5"/>
  <c r="F1444" i="5"/>
  <c r="R1444" i="5"/>
  <c r="F1457" i="5"/>
  <c r="R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I1472" i="5"/>
  <c r="R1472" i="5"/>
  <c r="H1472" i="5"/>
  <c r="F1472" i="5"/>
  <c r="F1481" i="5"/>
  <c r="R1481" i="5"/>
  <c r="I1481" i="5"/>
  <c r="H1481" i="5"/>
  <c r="J1481" i="5"/>
  <c r="R1540" i="5"/>
  <c r="J1540" i="5"/>
  <c r="I1540" i="5"/>
  <c r="H1540" i="5"/>
  <c r="F1540" i="5"/>
  <c r="AB1640" i="5"/>
  <c r="S1640" i="5"/>
  <c r="F1134" i="5"/>
  <c r="F1150" i="5"/>
  <c r="S1158" i="5"/>
  <c r="F1159" i="5"/>
  <c r="I1163" i="5"/>
  <c r="F1164" i="5"/>
  <c r="AB1164" i="5"/>
  <c r="S1172" i="5"/>
  <c r="AB1177" i="5"/>
  <c r="J1180" i="5"/>
  <c r="H1188" i="5"/>
  <c r="S1190" i="5"/>
  <c r="I1195" i="5"/>
  <c r="F1196" i="5"/>
  <c r="AB1196" i="5"/>
  <c r="S1204" i="5"/>
  <c r="AB1209" i="5"/>
  <c r="J1212" i="5"/>
  <c r="S1222" i="5"/>
  <c r="F1223" i="5"/>
  <c r="I1227" i="5"/>
  <c r="F1228" i="5"/>
  <c r="AB1228" i="5"/>
  <c r="S1236" i="5"/>
  <c r="J1239" i="5"/>
  <c r="AB1241" i="5"/>
  <c r="J1244" i="5"/>
  <c r="F1334" i="5"/>
  <c r="J1335" i="5"/>
  <c r="I1339" i="5"/>
  <c r="R1339" i="5"/>
  <c r="AB1343" i="5"/>
  <c r="AB1345" i="5"/>
  <c r="AB1349" i="5"/>
  <c r="I1350" i="5"/>
  <c r="H1351" i="5"/>
  <c r="J1361" i="5"/>
  <c r="H1362" i="5"/>
  <c r="AB1369" i="5"/>
  <c r="S1369" i="5"/>
  <c r="I1375" i="5"/>
  <c r="R1375" i="5"/>
  <c r="J1375" i="5"/>
  <c r="H1375" i="5"/>
  <c r="AB1376" i="5"/>
  <c r="H1410" i="5"/>
  <c r="R1410" i="5"/>
  <c r="I1410" i="5"/>
  <c r="F1410" i="5"/>
  <c r="AB1418" i="5"/>
  <c r="S1418" i="5"/>
  <c r="S1432" i="5"/>
  <c r="J1496" i="5"/>
  <c r="I1496" i="5"/>
  <c r="R1496" i="5"/>
  <c r="H1496" i="5"/>
  <c r="R1507" i="5"/>
  <c r="J1507" i="5"/>
  <c r="H1507" i="5"/>
  <c r="F1507" i="5"/>
  <c r="AB1530" i="5"/>
  <c r="S1530" i="5"/>
  <c r="S1140" i="5"/>
  <c r="AB1165" i="5"/>
  <c r="F1184" i="5"/>
  <c r="AB1184" i="5"/>
  <c r="AB1197" i="5"/>
  <c r="F1216" i="5"/>
  <c r="AB1216" i="5"/>
  <c r="AB1229" i="5"/>
  <c r="F1248" i="5"/>
  <c r="AB1248" i="5"/>
  <c r="R1255" i="5"/>
  <c r="R1259" i="5"/>
  <c r="R1263" i="5"/>
  <c r="R1267" i="5"/>
  <c r="R1271" i="5"/>
  <c r="R1275" i="5"/>
  <c r="R1279" i="5"/>
  <c r="R1287" i="5"/>
  <c r="R1291" i="5"/>
  <c r="R1299" i="5"/>
  <c r="R1303" i="5"/>
  <c r="R1307" i="5"/>
  <c r="R1319" i="5"/>
  <c r="R1331" i="5"/>
  <c r="R1335" i="5"/>
  <c r="J1351" i="5"/>
  <c r="R1354" i="5"/>
  <c r="J1354" i="5"/>
  <c r="I1354" i="5"/>
  <c r="H1354" i="5"/>
  <c r="AB1355" i="5"/>
  <c r="S1359" i="5"/>
  <c r="R1361" i="5"/>
  <c r="AB1368" i="5"/>
  <c r="I1369" i="5"/>
  <c r="H1369" i="5"/>
  <c r="R1369" i="5"/>
  <c r="AB1377" i="5"/>
  <c r="R1378" i="5"/>
  <c r="J1378" i="5"/>
  <c r="S1387" i="5"/>
  <c r="F1391" i="5"/>
  <c r="I1393" i="5"/>
  <c r="H1393" i="5"/>
  <c r="F1393" i="5"/>
  <c r="S1424" i="5"/>
  <c r="AB1439" i="5"/>
  <c r="S1439" i="5"/>
  <c r="J1440" i="5"/>
  <c r="I1440" i="5"/>
  <c r="R1440" i="5"/>
  <c r="H1440" i="5"/>
  <c r="AB1450" i="5"/>
  <c r="S1450" i="5"/>
  <c r="J1451" i="5"/>
  <c r="H1451" i="5"/>
  <c r="R1451" i="5"/>
  <c r="F1451" i="5"/>
  <c r="R1479" i="5"/>
  <c r="J1479" i="5"/>
  <c r="H1479" i="5"/>
  <c r="I1479" i="5"/>
  <c r="F1479" i="5"/>
  <c r="R1491" i="5"/>
  <c r="J1491" i="5"/>
  <c r="H1491" i="5"/>
  <c r="I1491" i="5"/>
  <c r="F1491"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J1547" i="5"/>
  <c r="I1547" i="5"/>
  <c r="H1547" i="5"/>
  <c r="F1547" i="5"/>
  <c r="R1547" i="5"/>
  <c r="J1754" i="5"/>
  <c r="I1754" i="5"/>
  <c r="H1754" i="5"/>
  <c r="R1754" i="5"/>
  <c r="F1754"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R1495" i="5"/>
  <c r="J1495" i="5"/>
  <c r="H1495" i="5"/>
  <c r="I1495" i="5"/>
  <c r="F1497" i="5"/>
  <c r="R1497" i="5"/>
  <c r="I1497" i="5"/>
  <c r="H1497" i="5"/>
  <c r="J1512" i="5"/>
  <c r="I1512" i="5"/>
  <c r="R1512" i="5"/>
  <c r="H1512" i="5"/>
  <c r="F1517" i="5"/>
  <c r="R1517" i="5"/>
  <c r="H1517" i="5"/>
  <c r="F1541" i="5"/>
  <c r="R1541" i="5"/>
  <c r="J1541" i="5"/>
  <c r="I1541" i="5"/>
  <c r="S1339" i="5"/>
  <c r="I1347" i="5"/>
  <c r="AB1357" i="5"/>
  <c r="AB1362" i="5"/>
  <c r="I1363" i="5"/>
  <c r="AB1373" i="5"/>
  <c r="AB1378" i="5"/>
  <c r="AB1389" i="5"/>
  <c r="AB1394"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J1420" i="5"/>
  <c r="AB1421" i="5"/>
  <c r="J1428" i="5"/>
  <c r="AB1429" i="5"/>
  <c r="AB1437" i="5"/>
  <c r="AB1442" i="5"/>
  <c r="AB1443" i="5"/>
  <c r="H1446" i="5"/>
  <c r="F1446" i="5"/>
  <c r="J1448" i="5"/>
  <c r="I1448" i="5"/>
  <c r="F1465" i="5"/>
  <c r="R1465" i="5"/>
  <c r="AB1474" i="5"/>
  <c r="AB1475" i="5"/>
  <c r="H1478" i="5"/>
  <c r="F1478" i="5"/>
  <c r="AB1483" i="5"/>
  <c r="S1484" i="5"/>
  <c r="AB1484"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R1447" i="5"/>
  <c r="F1449" i="5"/>
  <c r="R1449" i="5"/>
  <c r="H1452" i="5"/>
  <c r="AB1458" i="5"/>
  <c r="AB1459" i="5"/>
  <c r="J1464" i="5"/>
  <c r="I1464" i="5"/>
  <c r="I1465" i="5"/>
  <c r="R1478" i="5"/>
  <c r="I1490" i="5"/>
  <c r="H1490" i="5"/>
  <c r="F1490" i="5"/>
  <c r="F1493" i="5"/>
  <c r="R1493" i="5"/>
  <c r="AB1494" i="5"/>
  <c r="AB1499" i="5"/>
  <c r="S1500" i="5"/>
  <c r="AB1500" i="5"/>
  <c r="S1506" i="5"/>
  <c r="J1509" i="5"/>
  <c r="I1522" i="5"/>
  <c r="H1522" i="5"/>
  <c r="F1522"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J1766" i="5"/>
  <c r="I1766" i="5"/>
  <c r="H1766" i="5"/>
  <c r="F1766" i="5"/>
  <c r="R1771" i="5"/>
  <c r="J1771" i="5"/>
  <c r="I1771" i="5"/>
  <c r="H1771" i="5"/>
  <c r="F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R1690" i="5"/>
  <c r="J1690" i="5"/>
  <c r="I1690" i="5"/>
  <c r="H1690" i="5"/>
  <c r="AB1716" i="5"/>
  <c r="S1716" i="5"/>
  <c r="F1747"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H1747" i="5"/>
  <c r="AB1908" i="5"/>
  <c r="S1908" i="5"/>
  <c r="AB1545" i="5"/>
  <c r="J1551" i="5"/>
  <c r="R1555" i="5"/>
  <c r="J1555" i="5"/>
  <c r="R1559" i="5"/>
  <c r="J1559" i="5"/>
  <c r="R1563" i="5"/>
  <c r="J1563" i="5"/>
  <c r="R1567" i="5"/>
  <c r="J1567" i="5"/>
  <c r="R1571" i="5"/>
  <c r="J1571" i="5"/>
  <c r="R1575" i="5"/>
  <c r="R1579" i="5"/>
  <c r="J1579" i="5"/>
  <c r="R1583" i="5"/>
  <c r="J1583" i="5"/>
  <c r="R1587" i="5"/>
  <c r="J1587" i="5"/>
  <c r="R1595" i="5"/>
  <c r="J1595" i="5"/>
  <c r="R1599" i="5"/>
  <c r="J1599" i="5"/>
  <c r="R1603" i="5"/>
  <c r="J1603" i="5"/>
  <c r="R1611" i="5"/>
  <c r="J1611" i="5"/>
  <c r="R1615" i="5"/>
  <c r="J1615" i="5"/>
  <c r="R1619" i="5"/>
  <c r="J1619" i="5"/>
  <c r="AB1625" i="5"/>
  <c r="AB1628" i="5"/>
  <c r="S1628" i="5"/>
  <c r="R1634" i="5"/>
  <c r="J1634" i="5"/>
  <c r="I1634" i="5"/>
  <c r="H1634" i="5"/>
  <c r="AB1645" i="5"/>
  <c r="AB1660" i="5"/>
  <c r="S1660" i="5"/>
  <c r="AB1677" i="5"/>
  <c r="AB1692" i="5"/>
  <c r="S1692" i="5"/>
  <c r="AB1724" i="5"/>
  <c r="S1724" i="5"/>
  <c r="R1755" i="5"/>
  <c r="J1755" i="5"/>
  <c r="I1755" i="5"/>
  <c r="H1755" i="5"/>
  <c r="F1755" i="5"/>
  <c r="R1767" i="5"/>
  <c r="J1767" i="5"/>
  <c r="I1767" i="5"/>
  <c r="H1767" i="5"/>
  <c r="F1767" i="5"/>
  <c r="R1889" i="5"/>
  <c r="H1889" i="5"/>
  <c r="J1889" i="5"/>
  <c r="I1889" i="5"/>
  <c r="F1889"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AB1750" i="5"/>
  <c r="AB1754" i="5"/>
  <c r="F1756" i="5"/>
  <c r="R1756" i="5"/>
  <c r="I1756" i="5"/>
  <c r="AB1757" i="5"/>
  <c r="F1763" i="5"/>
  <c r="J1772" i="5"/>
  <c r="R1811" i="5"/>
  <c r="J1811" i="5"/>
  <c r="I1811" i="5"/>
  <c r="H1811" i="5"/>
  <c r="AB1813" i="5"/>
  <c r="AB1816" i="5"/>
  <c r="R1825" i="5"/>
  <c r="J1825" i="5"/>
  <c r="I1825" i="5"/>
  <c r="H1825" i="5"/>
  <c r="J1826" i="5"/>
  <c r="I1826" i="5"/>
  <c r="H1826" i="5"/>
  <c r="F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H1776" i="5"/>
  <c r="H1780" i="5"/>
  <c r="H1788" i="5"/>
  <c r="H1792" i="5"/>
  <c r="H1796" i="5"/>
  <c r="H1800" i="5"/>
  <c r="H1804" i="5"/>
  <c r="F1825" i="5"/>
  <c r="R1826" i="5"/>
  <c r="AB1828" i="5"/>
  <c r="AB1884" i="5"/>
  <c r="S1884" i="5"/>
  <c r="S1736" i="5"/>
  <c r="S1744" i="5"/>
  <c r="F1750" i="5"/>
  <c r="H1756" i="5"/>
  <c r="AB1761" i="5"/>
  <c r="AB1766" i="5"/>
  <c r="S1818" i="5"/>
  <c r="R1821" i="5"/>
  <c r="J1821" i="5"/>
  <c r="I1821" i="5"/>
  <c r="H1821" i="5"/>
  <c r="F1821" i="5"/>
  <c r="R1881" i="5"/>
  <c r="H1881" i="5"/>
  <c r="J1881" i="5"/>
  <c r="I1881" i="5"/>
  <c r="F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R1841" i="5"/>
  <c r="J1841" i="5"/>
  <c r="R1845" i="5"/>
  <c r="J1845" i="5"/>
  <c r="H1845"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R1922" i="5"/>
  <c r="J1922" i="5"/>
  <c r="H1922" i="5"/>
  <c r="F1922" i="5"/>
  <c r="AB1928" i="5"/>
  <c r="S1928" i="5"/>
  <c r="AB1975" i="5"/>
  <c r="S1975" i="5"/>
  <c r="I2049" i="5"/>
  <c r="H2049" i="5"/>
  <c r="R2049" i="5"/>
  <c r="J2049" i="5"/>
  <c r="F2049" i="5"/>
  <c r="I2057" i="5"/>
  <c r="H2057" i="5"/>
  <c r="R2057" i="5"/>
  <c r="J2057" i="5"/>
  <c r="F2057" i="5"/>
  <c r="I2065" i="5"/>
  <c r="H2065" i="5"/>
  <c r="R2065" i="5"/>
  <c r="J2065"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R2095" i="5"/>
  <c r="J2095" i="5"/>
  <c r="H2095" i="5"/>
  <c r="F2095" i="5"/>
  <c r="F2164" i="5"/>
  <c r="R2164" i="5"/>
  <c r="J2164" i="5"/>
  <c r="I2164" i="5"/>
  <c r="H2164" i="5"/>
  <c r="S1874" i="5"/>
  <c r="I1876" i="5"/>
  <c r="F1876" i="5"/>
  <c r="S1882" i="5"/>
  <c r="I1884" i="5"/>
  <c r="F1884" i="5"/>
  <c r="S1890" i="5"/>
  <c r="I1892" i="5"/>
  <c r="F1892" i="5"/>
  <c r="S1898" i="5"/>
  <c r="I1900" i="5"/>
  <c r="F1900" i="5"/>
  <c r="J1906" i="5"/>
  <c r="J1910" i="5"/>
  <c r="J1914"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I2087" i="5"/>
  <c r="H2087" i="5"/>
  <c r="F2087" i="5"/>
  <c r="R2094" i="5"/>
  <c r="J2094" i="5"/>
  <c r="I2094" i="5"/>
  <c r="H2094" i="5"/>
  <c r="F2094" i="5"/>
  <c r="R2103" i="5"/>
  <c r="J2103" i="5"/>
  <c r="H2103" i="5"/>
  <c r="F2103" i="5"/>
  <c r="R2110" i="5"/>
  <c r="J2110" i="5"/>
  <c r="I2110" i="5"/>
  <c r="H2110" i="5"/>
  <c r="F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R1884" i="5"/>
  <c r="AB1888" i="5"/>
  <c r="H1890" i="5"/>
  <c r="R1892" i="5"/>
  <c r="R1900" i="5"/>
  <c r="H1906" i="5"/>
  <c r="AB1907" i="5"/>
  <c r="H1910" i="5"/>
  <c r="AB1911" i="5"/>
  <c r="H1914" i="5"/>
  <c r="AB1915" i="5"/>
  <c r="H1918"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R2091" i="5"/>
  <c r="J2091" i="5"/>
  <c r="H2091" i="5"/>
  <c r="F2091"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R2051" i="5"/>
  <c r="R2059" i="5"/>
  <c r="R207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R2151" i="5"/>
  <c r="J2151" i="5"/>
  <c r="I2151" i="5"/>
  <c r="H2151" i="5"/>
  <c r="F2151" i="5"/>
  <c r="I2191" i="5"/>
  <c r="R2191" i="5"/>
  <c r="J2191" i="5"/>
  <c r="H2191" i="5"/>
  <c r="F2191" i="5"/>
  <c r="J2115" i="5"/>
  <c r="F2123" i="5"/>
  <c r="S2124" i="5"/>
  <c r="AB2124" i="5"/>
  <c r="R2126" i="5"/>
  <c r="J2126" i="5"/>
  <c r="I2126" i="5"/>
  <c r="H2126" i="5"/>
  <c r="J2128" i="5"/>
  <c r="F2140" i="5"/>
  <c r="F2143" i="5"/>
  <c r="S2144" i="5"/>
  <c r="J2155" i="5"/>
  <c r="J2160" i="5"/>
  <c r="F2172" i="5"/>
  <c r="AB2176" i="5"/>
  <c r="S2176" i="5"/>
  <c r="I2199" i="5"/>
  <c r="R2199" i="5"/>
  <c r="J2199" i="5"/>
  <c r="H2199" i="5"/>
  <c r="F2199"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R2115" i="5"/>
  <c r="F2124" i="5"/>
  <c r="R2127" i="5"/>
  <c r="J2127" i="5"/>
  <c r="R2130" i="5"/>
  <c r="J2130" i="5"/>
  <c r="I2130" i="5"/>
  <c r="H2130" i="5"/>
  <c r="S2133" i="5"/>
  <c r="H2139" i="5"/>
  <c r="H2140" i="5"/>
  <c r="F2144" i="5"/>
  <c r="S2148" i="5"/>
  <c r="S2165" i="5"/>
  <c r="H2172" i="5"/>
  <c r="H2176" i="5"/>
  <c r="F2176" i="5"/>
  <c r="S2177" i="5"/>
  <c r="I2207" i="5"/>
  <c r="R2207" i="5"/>
  <c r="J2207" i="5"/>
  <c r="H2207" i="5"/>
  <c r="F220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3" i="5"/>
  <c r="H2144" i="5"/>
  <c r="F2148" i="5"/>
  <c r="S2152" i="5"/>
  <c r="AB2157" i="5"/>
  <c r="AB2162" i="5"/>
  <c r="J2163" i="5"/>
  <c r="S2169" i="5"/>
  <c r="I2172" i="5"/>
  <c r="I2176" i="5"/>
  <c r="AB2188" i="5"/>
  <c r="S2188" i="5"/>
  <c r="S2194" i="5"/>
  <c r="I2215" i="5"/>
  <c r="R2215" i="5"/>
  <c r="J2215" i="5"/>
  <c r="H2215" i="5"/>
  <c r="F2215"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R2135" i="5"/>
  <c r="J2135" i="5"/>
  <c r="J2140" i="5"/>
  <c r="I2144" i="5"/>
  <c r="S2156" i="5"/>
  <c r="AB2161" i="5"/>
  <c r="AB2166" i="5"/>
  <c r="R2167" i="5"/>
  <c r="J2167" i="5"/>
  <c r="J2172" i="5"/>
  <c r="J2176" i="5"/>
  <c r="AB2181" i="5"/>
  <c r="H2188" i="5"/>
  <c r="F2188" i="5"/>
  <c r="S2191" i="5"/>
  <c r="AB2191" i="5"/>
  <c r="S2202" i="5"/>
  <c r="AB2218" i="5"/>
  <c r="AB2240" i="5"/>
  <c r="AB2279" i="5"/>
  <c r="S2310" i="5"/>
  <c r="AB2310" i="5"/>
  <c r="S2128" i="5"/>
  <c r="AB2133" i="5"/>
  <c r="AB2138" i="5"/>
  <c r="R2139" i="5"/>
  <c r="J2139" i="5"/>
  <c r="F2156" i="5"/>
  <c r="S2160" i="5"/>
  <c r="AB2165" i="5"/>
  <c r="AB2170" i="5"/>
  <c r="R2171" i="5"/>
  <c r="AB2184" i="5"/>
  <c r="S2184" i="5"/>
  <c r="J2189"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268" i="5"/>
  <c r="AB2302" i="5"/>
  <c r="AB2118" i="5"/>
  <c r="R2123" i="5"/>
  <c r="J2123" i="5"/>
  <c r="F2128" i="5"/>
  <c r="S2132" i="5"/>
  <c r="AB2137" i="5"/>
  <c r="AB2142" i="5"/>
  <c r="R2143" i="5"/>
  <c r="J2143"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R2283" i="5"/>
  <c r="J2283" i="5"/>
  <c r="I2283" i="5"/>
  <c r="H2283" i="5"/>
  <c r="F2283" i="5"/>
  <c r="J2175" i="5"/>
  <c r="J2183" i="5"/>
  <c r="J2187" i="5"/>
  <c r="AB2197" i="5"/>
  <c r="AB2205" i="5"/>
  <c r="H2205" i="5"/>
  <c r="AB2213" i="5"/>
  <c r="AB2221" i="5"/>
  <c r="AB2226" i="5"/>
  <c r="AB2249" i="5"/>
  <c r="F2254" i="5"/>
  <c r="AB2260" i="5"/>
  <c r="AB2301" i="5"/>
  <c r="S2301" i="5"/>
  <c r="J2352" i="5"/>
  <c r="R2352" i="5"/>
  <c r="I2352" i="5"/>
  <c r="H2352" i="5"/>
  <c r="F2352" i="5"/>
  <c r="R2175" i="5"/>
  <c r="R2183" i="5"/>
  <c r="R2187" i="5"/>
  <c r="S2190" i="5"/>
  <c r="S2198" i="5"/>
  <c r="S2206" i="5"/>
  <c r="S2214" i="5"/>
  <c r="S2227" i="5"/>
  <c r="R2234" i="5"/>
  <c r="J2234" i="5"/>
  <c r="I2234" i="5"/>
  <c r="AB2245" i="5"/>
  <c r="F2250" i="5"/>
  <c r="F2253" i="5"/>
  <c r="AB2256" i="5"/>
  <c r="R2262" i="5"/>
  <c r="J2262" i="5"/>
  <c r="I2262" i="5"/>
  <c r="I2284" i="5"/>
  <c r="F2289" i="5"/>
  <c r="R2289" i="5"/>
  <c r="J2289" i="5"/>
  <c r="I2289" i="5"/>
  <c r="J2305" i="5"/>
  <c r="F2305" i="5"/>
  <c r="I2305" i="5"/>
  <c r="H2305" i="5"/>
  <c r="I2310" i="5"/>
  <c r="H2310" i="5"/>
  <c r="R2310" i="5"/>
  <c r="J2310" i="5"/>
  <c r="F2310" i="5"/>
  <c r="R2320" i="5"/>
  <c r="F2320" i="5"/>
  <c r="J2320" i="5"/>
  <c r="I2320" i="5"/>
  <c r="H2320" i="5"/>
  <c r="R2347" i="5"/>
  <c r="J2347" i="5"/>
  <c r="I2347" i="5"/>
  <c r="H2347" i="5"/>
  <c r="F2347" i="5"/>
  <c r="F2192" i="5"/>
  <c r="R2192" i="5"/>
  <c r="F2197" i="5"/>
  <c r="F2200" i="5"/>
  <c r="R2200" i="5"/>
  <c r="F2205" i="5"/>
  <c r="F2208" i="5"/>
  <c r="R2208" i="5"/>
  <c r="F2216" i="5"/>
  <c r="R2216" i="5"/>
  <c r="AB2222" i="5"/>
  <c r="I2223" i="5"/>
  <c r="AB2229" i="5"/>
  <c r="AB2241" i="5"/>
  <c r="AB2252" i="5"/>
  <c r="R2258" i="5"/>
  <c r="J2258" i="5"/>
  <c r="I2258" i="5"/>
  <c r="AB2267" i="5"/>
  <c r="AB2283" i="5"/>
  <c r="R2293" i="5"/>
  <c r="J2293" i="5"/>
  <c r="I2293" i="5"/>
  <c r="H2293" i="5"/>
  <c r="F2297" i="5"/>
  <c r="R2297" i="5"/>
  <c r="J2297" i="5"/>
  <c r="I2297" i="5"/>
  <c r="R2305" i="5"/>
  <c r="S2223" i="5"/>
  <c r="AB2237" i="5"/>
  <c r="AB2248" i="5"/>
  <c r="R2254" i="5"/>
  <c r="J2254" i="5"/>
  <c r="I2254" i="5"/>
  <c r="R2284" i="5"/>
  <c r="H2284" i="5"/>
  <c r="F2284" i="5"/>
  <c r="J2315" i="5"/>
  <c r="AB2342" i="5"/>
  <c r="S2342" i="5"/>
  <c r="F2366" i="5"/>
  <c r="R2366" i="5"/>
  <c r="J2366" i="5"/>
  <c r="I2366" i="5"/>
  <c r="H2366" i="5"/>
  <c r="AB2382" i="5"/>
  <c r="S2382" i="5"/>
  <c r="AB2193" i="5"/>
  <c r="AB2201" i="5"/>
  <c r="AB2209" i="5"/>
  <c r="AB2217" i="5"/>
  <c r="AB2228" i="5"/>
  <c r="S2231" i="5"/>
  <c r="AB2233" i="5"/>
  <c r="AB2244" i="5"/>
  <c r="R2250" i="5"/>
  <c r="J2250" i="5"/>
  <c r="I2250" i="5"/>
  <c r="J2253" i="5"/>
  <c r="I2253" i="5"/>
  <c r="H2253" i="5"/>
  <c r="AB2265" i="5"/>
  <c r="I2278" i="5"/>
  <c r="F2278" i="5"/>
  <c r="R2278" i="5"/>
  <c r="J2278" i="5"/>
  <c r="AB2309" i="5"/>
  <c r="S2309" i="5"/>
  <c r="R2339" i="5"/>
  <c r="J2339" i="5"/>
  <c r="I2339" i="5"/>
  <c r="F2339" i="5"/>
  <c r="H2339" i="5"/>
  <c r="J2346" i="5"/>
  <c r="I2346" i="5"/>
  <c r="H2346" i="5"/>
  <c r="R2346" i="5"/>
  <c r="F2346" i="5"/>
  <c r="AB2261" i="5"/>
  <c r="R2275" i="5"/>
  <c r="J2275" i="5"/>
  <c r="H2275" i="5"/>
  <c r="I2286" i="5"/>
  <c r="R2286" i="5"/>
  <c r="J2286" i="5"/>
  <c r="H2286" i="5"/>
  <c r="S2302" i="5"/>
  <c r="I2318" i="5"/>
  <c r="H2318" i="5"/>
  <c r="F2318" i="5"/>
  <c r="R2318" i="5"/>
  <c r="J2318" i="5"/>
  <c r="I2227" i="5"/>
  <c r="I2231" i="5"/>
  <c r="I2235" i="5"/>
  <c r="J2271" i="5"/>
  <c r="AB2276" i="5"/>
  <c r="H2280" i="5"/>
  <c r="F2301" i="5"/>
  <c r="R2303" i="5"/>
  <c r="I2303" i="5"/>
  <c r="AB2313" i="5"/>
  <c r="AB2318" i="5"/>
  <c r="S2318" i="5"/>
  <c r="AB2326" i="5"/>
  <c r="AB2330" i="5"/>
  <c r="J2338" i="5"/>
  <c r="I2338" i="5"/>
  <c r="H2338" i="5"/>
  <c r="I2306" i="5"/>
  <c r="F2306" i="5"/>
  <c r="R2311" i="5"/>
  <c r="I2311"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R2295" i="5"/>
  <c r="I2295" i="5"/>
  <c r="F2304" i="5"/>
  <c r="R2307" i="5"/>
  <c r="I2307" i="5"/>
  <c r="H2307" i="5"/>
  <c r="F2311" i="5"/>
  <c r="R2312" i="5"/>
  <c r="I2312" i="5"/>
  <c r="AB2329" i="5"/>
  <c r="R2335" i="5"/>
  <c r="J2335" i="5"/>
  <c r="I2335" i="5"/>
  <c r="S2386" i="5"/>
  <c r="S2266" i="5"/>
  <c r="S2273" i="5"/>
  <c r="S2280" i="5"/>
  <c r="R2300" i="5"/>
  <c r="H2300" i="5"/>
  <c r="H2311" i="5"/>
  <c r="F2312" i="5"/>
  <c r="AB2338" i="5"/>
  <c r="S2338" i="5"/>
  <c r="AB2341" i="5"/>
  <c r="AB2381" i="5"/>
  <c r="S2381" i="5"/>
  <c r="AB2269" i="5"/>
  <c r="F2271" i="5"/>
  <c r="AB2282" i="5"/>
  <c r="R2292" i="5"/>
  <c r="R2301" i="5"/>
  <c r="H2304" i="5"/>
  <c r="H2306" i="5"/>
  <c r="H2308" i="5"/>
  <c r="J2311" i="5"/>
  <c r="S2314" i="5"/>
  <c r="R2319" i="5"/>
  <c r="J2319" i="5"/>
  <c r="I2319" i="5"/>
  <c r="H2319" i="5"/>
  <c r="I2322" i="5"/>
  <c r="H2322" i="5"/>
  <c r="J2322" i="5"/>
  <c r="R2323" i="5"/>
  <c r="J2323" i="5"/>
  <c r="I2323" i="5"/>
  <c r="R2327" i="5"/>
  <c r="J2327" i="5"/>
  <c r="I2327" i="5"/>
  <c r="R2331" i="5"/>
  <c r="J2331" i="5"/>
  <c r="I2331" i="5"/>
  <c r="F2331" i="5"/>
  <c r="S2346" i="5"/>
  <c r="F2374" i="5"/>
  <c r="R2374" i="5"/>
  <c r="J2374" i="5"/>
  <c r="I2374" i="5"/>
  <c r="H2374" i="5"/>
  <c r="AB2334" i="5"/>
  <c r="AB2345" i="5"/>
  <c r="AB2351" i="5"/>
  <c r="S2357" i="5"/>
  <c r="AB2357" i="5"/>
  <c r="S2362" i="5"/>
  <c r="AB2362" i="5"/>
  <c r="S2373" i="5"/>
  <c r="AB2373" i="5"/>
  <c r="AB2380" i="5"/>
  <c r="S2380" i="5"/>
  <c r="F2435" i="5"/>
  <c r="J2435" i="5"/>
  <c r="I2435" i="5"/>
  <c r="H2435" i="5"/>
  <c r="R2435" i="5"/>
  <c r="AB2325" i="5"/>
  <c r="AB2333" i="5"/>
  <c r="R2343" i="5"/>
  <c r="J2343" i="5"/>
  <c r="I234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AB2402" i="5"/>
  <c r="R2418" i="5"/>
  <c r="J2418" i="5"/>
  <c r="I2418" i="5"/>
  <c r="H2418" i="5"/>
  <c r="F2418" i="5"/>
  <c r="R2443" i="5"/>
  <c r="J2443" i="5"/>
  <c r="I2443" i="5"/>
  <c r="H2443" i="5"/>
  <c r="F2443" i="5"/>
  <c r="J2458" i="5"/>
  <c r="I2458" i="5"/>
  <c r="R2458" i="5"/>
  <c r="H2458" i="5"/>
  <c r="F2458" i="5"/>
  <c r="AB2488" i="5"/>
  <c r="S2488" i="5"/>
  <c r="S2498" i="5"/>
  <c r="R2324" i="5"/>
  <c r="R2336" i="5"/>
  <c r="R2340" i="5"/>
  <c r="R2344" i="5"/>
  <c r="R2348" i="5"/>
  <c r="AB2360" i="5"/>
  <c r="AB2368" i="5"/>
  <c r="AB2376" i="5"/>
  <c r="I2393" i="5"/>
  <c r="H2393" i="5"/>
  <c r="J2393" i="5"/>
  <c r="F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R2399" i="5"/>
  <c r="J2399" i="5"/>
  <c r="I2399" i="5"/>
  <c r="H2399" i="5"/>
  <c r="F2399" i="5"/>
  <c r="R2406" i="5"/>
  <c r="J2406" i="5"/>
  <c r="I2406" i="5"/>
  <c r="H2406" i="5"/>
  <c r="F2406" i="5"/>
  <c r="F2410" i="5"/>
  <c r="R2411" i="5"/>
  <c r="J2411" i="5"/>
  <c r="I2411" i="5"/>
  <c r="F2411" i="5"/>
  <c r="AB2421" i="5"/>
  <c r="S2421" i="5"/>
  <c r="J2447" i="5"/>
  <c r="I2447" i="5"/>
  <c r="H2447" i="5"/>
  <c r="F2447" i="5"/>
  <c r="R2447" i="5"/>
  <c r="J2354"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AB2477" i="5"/>
  <c r="S2400" i="5"/>
  <c r="AB2405" i="5"/>
  <c r="AB2406" i="5"/>
  <c r="AB2413" i="5"/>
  <c r="R2423" i="5"/>
  <c r="J2423" i="5"/>
  <c r="I2423" i="5"/>
  <c r="AB2442" i="5"/>
  <c r="S2442" i="5"/>
  <c r="AB2466" i="5"/>
  <c r="S2466" i="5"/>
  <c r="R2471" i="5"/>
  <c r="I2471" i="5"/>
  <c r="H2471" i="5"/>
  <c r="F2471" i="5"/>
  <c r="S2404" i="5"/>
  <c r="AB2418" i="5"/>
  <c r="AB2425" i="5"/>
  <c r="S2451" i="5"/>
  <c r="AB2451" i="5"/>
  <c r="J2454" i="5"/>
  <c r="I2454" i="5"/>
  <c r="R2454" i="5"/>
  <c r="H2454" i="5"/>
  <c r="J2474" i="5"/>
  <c r="I2474" i="5"/>
  <c r="R2474" i="5"/>
  <c r="H2474" i="5"/>
  <c r="F2474" i="5"/>
  <c r="AB2485" i="5"/>
  <c r="S2485" i="5"/>
  <c r="S2494" i="5"/>
  <c r="F2380" i="5"/>
  <c r="F2388" i="5"/>
  <c r="AB2430" i="5"/>
  <c r="F2454" i="5"/>
  <c r="H2480" i="5"/>
  <c r="I2480" i="5"/>
  <c r="F2480" i="5"/>
  <c r="R2480" i="5"/>
  <c r="J2480" i="5"/>
  <c r="AB2389" i="5"/>
  <c r="AB2410" i="5"/>
  <c r="AB2417" i="5"/>
  <c r="R2427" i="5"/>
  <c r="J2427" i="5"/>
  <c r="I2427" i="5"/>
  <c r="S2435" i="5"/>
  <c r="AB2435" i="5"/>
  <c r="H2445" i="5"/>
  <c r="R2445" i="5"/>
  <c r="J2445" i="5"/>
  <c r="F2445" i="5"/>
  <c r="AB2483" i="5"/>
  <c r="S2483" i="5"/>
  <c r="AB2429" i="5"/>
  <c r="J2434" i="5"/>
  <c r="R2434" i="5"/>
  <c r="I2434" i="5"/>
  <c r="H2434" i="5"/>
  <c r="S2439" i="5"/>
  <c r="AB2439" i="5"/>
  <c r="J2500" i="5"/>
  <c r="I2500" i="5"/>
  <c r="H2500" i="5"/>
  <c r="R2500" i="5"/>
  <c r="F2500" i="5"/>
  <c r="J2462" i="5"/>
  <c r="I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440" i="5"/>
  <c r="J2440" i="5"/>
  <c r="I2440" i="5"/>
  <c r="H2440" i="5"/>
  <c r="AB2458" i="5"/>
  <c r="F2495" i="5"/>
  <c r="R2495" i="5"/>
  <c r="J2495" i="5"/>
  <c r="I2495" i="5"/>
  <c r="H2495" i="5"/>
  <c r="S2499" i="5"/>
  <c r="F64" i="6"/>
  <c r="G5" i="6"/>
  <c r="H5" i="6"/>
  <c r="H2462" i="5"/>
  <c r="J2470" i="5"/>
  <c r="I2470" i="5"/>
  <c r="S2474" i="5"/>
  <c r="AB2484" i="5"/>
  <c r="S2484" i="5"/>
  <c r="S2487" i="5"/>
  <c r="F2499" i="5"/>
  <c r="R2499" i="5"/>
  <c r="J2499" i="5"/>
  <c r="I2499" i="5"/>
  <c r="H2499" i="5"/>
  <c r="AB2431" i="5"/>
  <c r="H2436" i="5"/>
  <c r="I2451" i="5"/>
  <c r="H2451" i="5"/>
  <c r="F2451" i="5"/>
  <c r="F2460" i="5"/>
  <c r="R2460" i="5"/>
  <c r="J2460" i="5"/>
  <c r="I2460" i="5"/>
  <c r="H2460" i="5"/>
  <c r="R2462" i="5"/>
  <c r="R2463" i="5"/>
  <c r="I2463" i="5"/>
  <c r="H2463" i="5"/>
  <c r="F2463" i="5"/>
  <c r="F2470" i="5"/>
  <c r="J2481" i="5"/>
  <c r="I2481" i="5"/>
  <c r="R2481" i="5"/>
  <c r="H2481" i="5"/>
  <c r="F2481" i="5"/>
  <c r="F2487" i="5"/>
  <c r="I2487" i="5"/>
  <c r="H2487" i="5"/>
  <c r="R2487" i="5"/>
  <c r="J2487" i="5"/>
  <c r="J2492" i="5"/>
  <c r="I2492" i="5"/>
  <c r="H2492" i="5"/>
  <c r="AB2441" i="5"/>
  <c r="S2441" i="5"/>
  <c r="S2448" i="5"/>
  <c r="S2450" i="5"/>
  <c r="J2459" i="5"/>
  <c r="J2467" i="5"/>
  <c r="S2493" i="5"/>
  <c r="S2497" i="5"/>
  <c r="S2501" i="5"/>
  <c r="G15" i="6"/>
  <c r="H15" i="6"/>
  <c r="B20" i="6"/>
  <c r="F25" i="6" s="1"/>
  <c r="AB2445" i="5"/>
  <c r="S2445" i="5"/>
  <c r="F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F2479" i="5"/>
  <c r="R2490" i="5"/>
  <c r="J2490" i="5"/>
  <c r="S2502" i="5"/>
  <c r="S2475" i="5"/>
  <c r="AB2480" i="5"/>
  <c r="G16" i="6"/>
  <c r="H16" i="6" s="1"/>
  <c r="B19" i="6"/>
  <c r="B44" i="6" s="1"/>
  <c r="G44" i="6" s="1"/>
  <c r="H44" i="6" s="1"/>
  <c r="D44" i="6" s="1"/>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B49" i="4"/>
  <c r="A33" i="6" s="1"/>
  <c r="B85" i="4"/>
  <c r="A60" i="6" s="1"/>
  <c r="A4" i="5"/>
  <c r="I4" i="5"/>
  <c r="I14" i="6"/>
  <c r="I15" i="6"/>
  <c r="I16" i="6"/>
  <c r="I17" i="6"/>
  <c r="J24" i="6"/>
  <c r="I25" i="6"/>
  <c r="J36" i="6"/>
  <c r="I37" i="6"/>
  <c r="J44" i="6"/>
  <c r="I45" i="6"/>
  <c r="J52" i="6"/>
  <c r="J62" i="6"/>
  <c r="I63" i="6"/>
  <c r="I64" i="6"/>
  <c r="J65" i="6"/>
  <c r="I66" i="6"/>
  <c r="B58" i="1"/>
  <c r="F4" i="8"/>
  <c r="H4" i="8"/>
  <c r="I4" i="8"/>
  <c r="C4" i="8"/>
  <c r="S489" i="5"/>
  <c r="S509" i="5"/>
  <c r="S191" i="5"/>
  <c r="S201" i="5"/>
  <c r="S245" i="5"/>
  <c r="S342" i="5"/>
  <c r="S395" i="5"/>
  <c r="S399" i="5"/>
  <c r="S407" i="5"/>
  <c r="S370" i="5"/>
  <c r="S435" i="5"/>
  <c r="S426" i="5"/>
  <c r="S450" i="5"/>
  <c r="S546" i="5"/>
  <c r="S375" i="5"/>
  <c r="S347" i="5"/>
  <c r="S537" i="5"/>
  <c r="S359" i="5"/>
  <c r="S217" i="5"/>
  <c r="S293" i="5"/>
  <c r="S415" i="5"/>
  <c r="S430" i="5"/>
  <c r="S558" i="5"/>
  <c r="S508" i="5"/>
  <c r="S339" i="5"/>
  <c r="S265" i="5"/>
  <c r="S273" i="5"/>
  <c r="S386" i="5"/>
  <c r="S427" i="5"/>
  <c r="S447" i="5"/>
  <c r="S455" i="5"/>
  <c r="S434" i="5"/>
  <c r="S188" i="5"/>
  <c r="S227" i="5"/>
  <c r="S235" i="5"/>
  <c r="S223" i="5"/>
  <c r="S181" i="5"/>
  <c r="S193" i="5"/>
  <c r="S221" i="5"/>
  <c r="S257" i="5"/>
  <c r="S414" i="5"/>
  <c r="S439" i="5"/>
  <c r="S570" i="5"/>
  <c r="S438" i="5"/>
  <c r="S566" i="5"/>
  <c r="S466" i="5"/>
  <c r="S255" i="5"/>
  <c r="S541" i="5"/>
  <c r="S406" i="5"/>
  <c r="S195" i="5"/>
  <c r="S185" i="5"/>
  <c r="S197" i="5"/>
  <c r="S350" i="5"/>
  <c r="S297" i="5"/>
  <c r="S387" i="5"/>
  <c r="S300" i="5"/>
  <c r="S402" i="5"/>
  <c r="S419" i="5"/>
  <c r="S462" i="5"/>
  <c r="S550" i="5"/>
  <c r="S584" i="5"/>
  <c r="S267" i="5"/>
  <c r="S477" i="5"/>
  <c r="S362" i="5"/>
  <c r="S302" i="5"/>
  <c r="S390" i="5"/>
  <c r="S346" i="5"/>
  <c r="S431" i="5"/>
  <c r="S442" i="5"/>
  <c r="S582" i="5"/>
  <c r="S233" i="5"/>
  <c r="S269" i="5"/>
  <c r="S289" i="5"/>
  <c r="S394" i="5"/>
  <c r="S398" i="5"/>
  <c r="S403" i="5"/>
  <c r="S411" i="5"/>
  <c r="S451" i="5"/>
  <c r="S418" i="5"/>
  <c r="S446" i="5"/>
  <c r="S208" i="5"/>
  <c r="S383" i="5"/>
  <c r="S225" i="5"/>
  <c r="S253" i="5"/>
  <c r="S261" i="5"/>
  <c r="S281" i="5"/>
  <c r="S391" i="5"/>
  <c r="S378" i="5"/>
  <c r="S423" i="5"/>
  <c r="S443" i="5"/>
  <c r="S422" i="5"/>
  <c r="S468" i="5"/>
  <c r="S459" i="5"/>
  <c r="S492" i="5"/>
  <c r="R2163" i="5"/>
  <c r="I1965" i="5"/>
  <c r="J2067" i="5"/>
  <c r="I2067" i="5"/>
  <c r="J1965" i="5"/>
  <c r="I985" i="5"/>
  <c r="H648" i="5"/>
  <c r="R2042" i="5"/>
  <c r="R1965" i="5"/>
  <c r="F288" i="5"/>
  <c r="H985" i="5"/>
  <c r="H1957" i="5"/>
  <c r="R985" i="5"/>
  <c r="R2067" i="5"/>
  <c r="I1957" i="5"/>
  <c r="H2067" i="5"/>
  <c r="J1957" i="5"/>
  <c r="R1957" i="5"/>
  <c r="I676" i="5"/>
  <c r="H676" i="5"/>
  <c r="J985" i="5"/>
  <c r="S604" i="5"/>
  <c r="S608" i="5"/>
  <c r="S596" i="5"/>
  <c r="X374" i="5"/>
  <c r="S530" i="5"/>
  <c r="X354" i="5"/>
  <c r="S354" i="5"/>
  <c r="S341" i="5"/>
  <c r="S313" i="5"/>
  <c r="S355" i="5"/>
  <c r="S381" i="5"/>
  <c r="X343" i="5"/>
  <c r="B32" i="6"/>
  <c r="G32" i="6" s="1"/>
  <c r="J1917" i="5"/>
  <c r="R981" i="5"/>
  <c r="R870" i="5"/>
  <c r="I849" i="5"/>
  <c r="F1733" i="5"/>
  <c r="I1857" i="5"/>
  <c r="F1575" i="5"/>
  <c r="H1337" i="5"/>
  <c r="I1222" i="5"/>
  <c r="J773" i="5"/>
  <c r="F676" i="5"/>
  <c r="I1733" i="5"/>
  <c r="J2282" i="5"/>
  <c r="J1337" i="5"/>
  <c r="F965" i="5"/>
  <c r="J676" i="5"/>
  <c r="J263" i="5"/>
  <c r="F2187" i="5"/>
  <c r="J1733" i="5"/>
  <c r="R1337" i="5"/>
  <c r="I965" i="5"/>
  <c r="I827" i="5"/>
  <c r="H750" i="5"/>
  <c r="H576" i="5"/>
  <c r="I1663" i="5"/>
  <c r="H1575" i="5"/>
  <c r="R965" i="5"/>
  <c r="R827" i="5"/>
  <c r="J750" i="5"/>
  <c r="I576" i="5"/>
  <c r="I263" i="5"/>
  <c r="H263" i="5"/>
  <c r="J1490" i="5"/>
  <c r="F2407" i="5"/>
  <c r="R1667" i="5"/>
  <c r="J1575" i="5"/>
  <c r="I1337" i="5"/>
  <c r="J576" i="5"/>
  <c r="F1383" i="5"/>
  <c r="F980" i="5"/>
  <c r="J670" i="5"/>
  <c r="J1049" i="5"/>
  <c r="H2171" i="5"/>
  <c r="J1682" i="5"/>
  <c r="I1383" i="5"/>
  <c r="I1049" i="5"/>
  <c r="I1318" i="5"/>
  <c r="I1131" i="5"/>
  <c r="H980" i="5"/>
  <c r="I648" i="5"/>
  <c r="R1037" i="5"/>
  <c r="I1013" i="5"/>
  <c r="J1318" i="5"/>
  <c r="J1131" i="5"/>
  <c r="I980" i="5"/>
  <c r="J2171" i="5"/>
  <c r="R1318" i="5"/>
  <c r="J980" i="5"/>
  <c r="H2114" i="5"/>
  <c r="R1752" i="5"/>
  <c r="J1591" i="5"/>
  <c r="H1591" i="5"/>
  <c r="H1383" i="5"/>
  <c r="I670" i="5"/>
  <c r="J213" i="5"/>
  <c r="F2299" i="5"/>
  <c r="R1591" i="5"/>
  <c r="J1383" i="5"/>
  <c r="J187" i="5"/>
  <c r="R2299" i="5"/>
  <c r="R1049" i="5"/>
  <c r="R1013" i="5"/>
  <c r="I1037" i="5"/>
  <c r="F1318" i="5"/>
  <c r="R850" i="5"/>
  <c r="F1945" i="5"/>
  <c r="H1945" i="5"/>
  <c r="I1379" i="5"/>
  <c r="J461" i="5"/>
  <c r="I1945" i="5"/>
  <c r="R1663" i="5"/>
  <c r="H461" i="5"/>
  <c r="J1945" i="5"/>
  <c r="J1436" i="5"/>
  <c r="F1156" i="5"/>
  <c r="R1945" i="5"/>
  <c r="J1663" i="5"/>
  <c r="J1424" i="5"/>
  <c r="R260" i="5"/>
  <c r="I2361" i="5"/>
  <c r="I870" i="5"/>
  <c r="I461" i="5"/>
  <c r="R572" i="5"/>
  <c r="I2478" i="5"/>
  <c r="R1323" i="5"/>
  <c r="H1156" i="5"/>
  <c r="F870" i="5"/>
  <c r="H295" i="5"/>
  <c r="R744" i="5"/>
  <c r="F260" i="5"/>
  <c r="F765" i="5"/>
  <c r="H744" i="5"/>
  <c r="H260" i="5"/>
  <c r="H2323" i="5"/>
  <c r="R1327" i="5"/>
  <c r="H560" i="5"/>
  <c r="F461" i="5"/>
  <c r="R1202" i="5"/>
  <c r="H572" i="5"/>
  <c r="I560" i="5"/>
  <c r="F1663" i="5"/>
  <c r="J1202" i="5"/>
  <c r="I572" i="5"/>
  <c r="J560" i="5"/>
  <c r="J295" i="5"/>
  <c r="I260" i="5"/>
  <c r="J870" i="5"/>
  <c r="F560" i="5"/>
  <c r="H1663" i="5"/>
  <c r="J572" i="5"/>
  <c r="R2361" i="5"/>
  <c r="R2315" i="5"/>
  <c r="R2155" i="5"/>
  <c r="H1784" i="5"/>
  <c r="R797" i="5"/>
  <c r="H574" i="5"/>
  <c r="R2395" i="5"/>
  <c r="J2361" i="5"/>
  <c r="F694" i="5"/>
  <c r="I642" i="5"/>
  <c r="H401" i="5"/>
  <c r="H2395" i="5"/>
  <c r="J401" i="5"/>
  <c r="J1231" i="5"/>
  <c r="F715" i="5"/>
  <c r="R773" i="5"/>
  <c r="R401" i="5"/>
  <c r="H2315" i="5"/>
  <c r="F797" i="5"/>
  <c r="F773" i="5"/>
  <c r="F2361" i="5"/>
  <c r="H797" i="5"/>
  <c r="H773" i="5"/>
  <c r="J389" i="5"/>
  <c r="H2361" i="5"/>
  <c r="I2315" i="5"/>
  <c r="F1784" i="5"/>
  <c r="F940" i="5"/>
  <c r="I797" i="5"/>
  <c r="I773" i="5"/>
  <c r="J2014" i="5"/>
  <c r="J1722" i="5"/>
  <c r="H1432" i="5"/>
  <c r="I1306" i="5"/>
  <c r="F1270" i="5"/>
  <c r="J600" i="5"/>
  <c r="J2075" i="5"/>
  <c r="I2075" i="5"/>
  <c r="J1671" i="5"/>
  <c r="R1401" i="5"/>
  <c r="R1306" i="5"/>
  <c r="H600" i="5"/>
  <c r="I1768" i="5"/>
  <c r="R1631" i="5"/>
  <c r="I1270" i="5"/>
  <c r="R889" i="5"/>
  <c r="R2075" i="5"/>
  <c r="J1768" i="5"/>
  <c r="R1671" i="5"/>
  <c r="J1432" i="5"/>
  <c r="J1270" i="5"/>
  <c r="R2255" i="5"/>
  <c r="F1524" i="5"/>
  <c r="R1121" i="5"/>
  <c r="R1270" i="5"/>
  <c r="I600" i="5"/>
  <c r="F1671" i="5"/>
  <c r="J2316" i="5"/>
  <c r="H1462" i="5"/>
  <c r="I1524" i="5"/>
  <c r="H1671" i="5"/>
  <c r="R2316" i="5"/>
  <c r="H2041" i="5"/>
  <c r="J1631" i="5"/>
  <c r="F1049" i="5"/>
  <c r="F263" i="5"/>
  <c r="F670" i="5"/>
  <c r="R1722" i="5"/>
  <c r="F1678" i="5"/>
  <c r="H1670" i="5"/>
  <c r="J1222" i="5"/>
  <c r="J694" i="5"/>
  <c r="I1323" i="5"/>
  <c r="F1679" i="5"/>
  <c r="H1698" i="5"/>
  <c r="F1311" i="5"/>
  <c r="F2291" i="5"/>
  <c r="I1698" i="5"/>
  <c r="F1607" i="5"/>
  <c r="H1678" i="5"/>
  <c r="I1679" i="5"/>
  <c r="I1311" i="5"/>
  <c r="H1679" i="5"/>
  <c r="H2291" i="5"/>
  <c r="F1934" i="5"/>
  <c r="J1698" i="5"/>
  <c r="J1607" i="5"/>
  <c r="R1710" i="5"/>
  <c r="I1678" i="5"/>
  <c r="R1311" i="5"/>
  <c r="H1311" i="5"/>
  <c r="R760" i="5"/>
  <c r="I2291" i="5"/>
  <c r="R1695" i="5"/>
  <c r="J1691" i="5"/>
  <c r="R1607" i="5"/>
  <c r="J1678" i="5"/>
  <c r="F1222" i="5"/>
  <c r="H646" i="5"/>
  <c r="R417" i="5"/>
  <c r="R2291" i="5"/>
  <c r="R1691" i="5"/>
  <c r="H1722" i="5"/>
  <c r="R1678" i="5"/>
  <c r="H1222" i="5"/>
  <c r="I694" i="5"/>
  <c r="H694" i="5"/>
  <c r="J417" i="5"/>
  <c r="H2287" i="5"/>
  <c r="I1722" i="5"/>
  <c r="H1323" i="5"/>
  <c r="R1222" i="5"/>
  <c r="I646" i="5"/>
  <c r="H417" i="5"/>
  <c r="J2478" i="5"/>
  <c r="J2230" i="5"/>
  <c r="J1639" i="5"/>
  <c r="I1506" i="5"/>
  <c r="H1220" i="5"/>
  <c r="I1108" i="5"/>
  <c r="I1138" i="5"/>
  <c r="I1231" i="5"/>
  <c r="H2478" i="5"/>
  <c r="H1857" i="5"/>
  <c r="I1752" i="5"/>
  <c r="R1639" i="5"/>
  <c r="J1108" i="5"/>
  <c r="I630" i="5"/>
  <c r="R1231" i="5"/>
  <c r="R2478" i="5"/>
  <c r="R2308" i="5"/>
  <c r="J1857" i="5"/>
  <c r="R1642" i="5"/>
  <c r="R1251" i="5"/>
  <c r="H1251" i="5"/>
  <c r="H1231" i="5"/>
  <c r="I594" i="5"/>
  <c r="R445" i="5"/>
  <c r="F2090" i="5"/>
  <c r="R1857" i="5"/>
  <c r="H413" i="5"/>
  <c r="H393" i="5"/>
  <c r="F1857" i="5"/>
  <c r="R1084" i="5"/>
  <c r="I834" i="5"/>
  <c r="H594" i="5"/>
  <c r="R413" i="5"/>
  <c r="J445" i="5"/>
  <c r="J393" i="5"/>
  <c r="F2478" i="5"/>
  <c r="J2162" i="5"/>
  <c r="R1651" i="5"/>
  <c r="J1651" i="5"/>
  <c r="F1506" i="5"/>
  <c r="F1220" i="5"/>
  <c r="H1295" i="5"/>
  <c r="F834" i="5"/>
  <c r="R834" i="5"/>
  <c r="R393" i="5"/>
  <c r="I494" i="5"/>
  <c r="F1231" i="5"/>
  <c r="J1723" i="5"/>
  <c r="H1714" i="5"/>
  <c r="F1401" i="5"/>
  <c r="I1093" i="5"/>
  <c r="R806" i="5"/>
  <c r="J237" i="5"/>
  <c r="J2131" i="5"/>
  <c r="J2159" i="5"/>
  <c r="I1714" i="5"/>
  <c r="H1424" i="5"/>
  <c r="H1327" i="5"/>
  <c r="I606" i="5"/>
  <c r="F806" i="5"/>
  <c r="J312" i="5"/>
  <c r="H237" i="5"/>
  <c r="R2131" i="5"/>
  <c r="R2159" i="5"/>
  <c r="F1917" i="5"/>
  <c r="J1714" i="5"/>
  <c r="R1065" i="5"/>
  <c r="J1143" i="5"/>
  <c r="H881" i="5"/>
  <c r="H445" i="5"/>
  <c r="I806" i="5"/>
  <c r="H1898" i="5"/>
  <c r="I1917" i="5"/>
  <c r="R1714" i="5"/>
  <c r="H1682" i="5"/>
  <c r="R1283" i="5"/>
  <c r="F1306" i="5"/>
  <c r="F881" i="5"/>
  <c r="I1401" i="5"/>
  <c r="H1917" i="5"/>
  <c r="I1682" i="5"/>
  <c r="I1121" i="5"/>
  <c r="I1065" i="5"/>
  <c r="I881" i="5"/>
  <c r="F312" i="5"/>
  <c r="R881" i="5"/>
  <c r="F1898" i="5"/>
  <c r="R1917" i="5"/>
  <c r="R1723" i="5"/>
  <c r="R1682" i="5"/>
  <c r="J1306" i="5"/>
  <c r="J2179" i="5"/>
  <c r="H2162" i="5"/>
  <c r="R2182" i="5"/>
  <c r="J1666" i="5"/>
  <c r="R1658" i="5"/>
  <c r="H1650" i="5"/>
  <c r="I1642" i="5"/>
  <c r="H940" i="5"/>
  <c r="I718" i="5"/>
  <c r="R2179" i="5"/>
  <c r="I2162" i="5"/>
  <c r="X2090" i="5"/>
  <c r="R1666" i="5"/>
  <c r="F1706" i="5"/>
  <c r="I1650" i="5"/>
  <c r="J1642" i="5"/>
  <c r="H389" i="5"/>
  <c r="J718" i="5"/>
  <c r="J2452" i="5"/>
  <c r="F2213" i="5"/>
  <c r="R2162" i="5"/>
  <c r="I2041" i="5"/>
  <c r="R1655" i="5"/>
  <c r="R1650" i="5"/>
  <c r="H1706" i="5"/>
  <c r="I940" i="5"/>
  <c r="H765" i="5"/>
  <c r="J678" i="5"/>
  <c r="H718" i="5"/>
  <c r="I678" i="5"/>
  <c r="R389" i="5"/>
  <c r="F2010" i="5"/>
  <c r="R2452" i="5"/>
  <c r="H2213" i="5"/>
  <c r="J2041" i="5"/>
  <c r="H2090" i="5"/>
  <c r="H1686" i="5"/>
  <c r="I1706" i="5"/>
  <c r="R940" i="5"/>
  <c r="I765" i="5"/>
  <c r="R718" i="5"/>
  <c r="F2251" i="5"/>
  <c r="J2195" i="5"/>
  <c r="H2182" i="5"/>
  <c r="R2010" i="5"/>
  <c r="R2041" i="5"/>
  <c r="I2090" i="5"/>
  <c r="H1658" i="5"/>
  <c r="F1642" i="5"/>
  <c r="I1686" i="5"/>
  <c r="F1666" i="5"/>
  <c r="J1706" i="5"/>
  <c r="J765" i="5"/>
  <c r="H598" i="5"/>
  <c r="R2195" i="5"/>
  <c r="I2182" i="5"/>
  <c r="J2090" i="5"/>
  <c r="J1655" i="5"/>
  <c r="H1666" i="5"/>
  <c r="I1658" i="5"/>
  <c r="J1686" i="5"/>
  <c r="R1706" i="5"/>
  <c r="J642" i="5"/>
  <c r="J2182" i="5"/>
  <c r="I1666" i="5"/>
  <c r="J1658" i="5"/>
  <c r="R1686" i="5"/>
  <c r="H678" i="5"/>
  <c r="F678" i="5"/>
  <c r="I2114" i="5"/>
  <c r="R1772" i="5"/>
  <c r="R1138" i="5"/>
  <c r="H867" i="5"/>
  <c r="R752" i="5"/>
  <c r="J437" i="5"/>
  <c r="J409" i="5"/>
  <c r="J291" i="5"/>
  <c r="H275" i="5"/>
  <c r="J2114" i="5"/>
  <c r="I1853" i="5"/>
  <c r="H1772" i="5"/>
  <c r="H1809" i="5"/>
  <c r="R977" i="5"/>
  <c r="F850" i="5"/>
  <c r="F815" i="5"/>
  <c r="I578" i="5"/>
  <c r="H291" i="5"/>
  <c r="R2114" i="5"/>
  <c r="H1853" i="5"/>
  <c r="I1809" i="5"/>
  <c r="F1772" i="5"/>
  <c r="J867" i="5"/>
  <c r="R578" i="5"/>
  <c r="F1840" i="5"/>
  <c r="J1853" i="5"/>
  <c r="J1809" i="5"/>
  <c r="H1138" i="5"/>
  <c r="R1290" i="5"/>
  <c r="I886" i="5"/>
  <c r="F736" i="5"/>
  <c r="H578" i="5"/>
  <c r="J275" i="5"/>
  <c r="H1084" i="5"/>
  <c r="R867" i="5"/>
  <c r="J590" i="5"/>
  <c r="I2415" i="5"/>
  <c r="H1840" i="5"/>
  <c r="R1853" i="5"/>
  <c r="H1315" i="5"/>
  <c r="I977" i="5"/>
  <c r="F886" i="5"/>
  <c r="R728" i="5"/>
  <c r="F522" i="5"/>
  <c r="F1138" i="5"/>
  <c r="J578" i="5"/>
  <c r="I1840" i="5"/>
  <c r="R1809" i="5"/>
  <c r="F1469" i="5"/>
  <c r="R1315" i="5"/>
  <c r="I1084" i="5"/>
  <c r="I867" i="5"/>
  <c r="H728" i="5"/>
  <c r="H590" i="5"/>
  <c r="R409" i="5"/>
  <c r="H437" i="5"/>
  <c r="H409" i="5"/>
  <c r="I275" i="5"/>
  <c r="I728" i="5"/>
  <c r="J1840" i="5"/>
  <c r="H1694" i="5"/>
  <c r="J1084" i="5"/>
  <c r="I522" i="5"/>
  <c r="R437" i="5"/>
  <c r="I291" i="5"/>
  <c r="J304" i="5"/>
  <c r="J2415" i="5"/>
  <c r="J2158" i="5"/>
  <c r="F1874" i="5"/>
  <c r="R1768" i="5"/>
  <c r="R1698" i="5"/>
  <c r="I1694" i="5"/>
  <c r="I1670" i="5"/>
  <c r="F1124" i="5"/>
  <c r="F873" i="5"/>
  <c r="R886" i="5"/>
  <c r="F781" i="5"/>
  <c r="R755" i="5"/>
  <c r="I586" i="5"/>
  <c r="R429" i="5"/>
  <c r="J433" i="5"/>
  <c r="H2010" i="5"/>
  <c r="F638" i="5"/>
  <c r="J205" i="5"/>
  <c r="F2195" i="5"/>
  <c r="R2415" i="5"/>
  <c r="H2407" i="5"/>
  <c r="H2009" i="5"/>
  <c r="J1874" i="5"/>
  <c r="J1667" i="5"/>
  <c r="J1694" i="5"/>
  <c r="F1698" i="5"/>
  <c r="F1710" i="5"/>
  <c r="J1670" i="5"/>
  <c r="R1001" i="5"/>
  <c r="X1290" i="5"/>
  <c r="I972" i="5"/>
  <c r="H1136" i="5"/>
  <c r="H873" i="5"/>
  <c r="H781" i="5"/>
  <c r="I755" i="5"/>
  <c r="I638" i="5"/>
  <c r="H642" i="5"/>
  <c r="H433" i="5"/>
  <c r="F332" i="5"/>
  <c r="J2395" i="5"/>
  <c r="I2010" i="5"/>
  <c r="J638" i="5"/>
  <c r="I219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X1670" i="5"/>
  <c r="I1001" i="5"/>
  <c r="H1350" i="5"/>
  <c r="R972" i="5"/>
  <c r="I1072" i="5"/>
  <c r="I873" i="5"/>
  <c r="J781" i="5"/>
  <c r="J747" i="5"/>
  <c r="R332" i="5"/>
  <c r="F304" i="5"/>
  <c r="I1799" i="5"/>
  <c r="J1662" i="5"/>
  <c r="I1710" i="5"/>
  <c r="J1350" i="5"/>
  <c r="I1290" i="5"/>
  <c r="R873" i="5"/>
  <c r="R736" i="5"/>
  <c r="I715" i="5"/>
  <c r="R716" i="5"/>
  <c r="F755" i="5"/>
  <c r="I304" i="5"/>
  <c r="H187" i="5"/>
  <c r="F187" i="5"/>
  <c r="R205" i="5"/>
  <c r="F279" i="5"/>
  <c r="F1188" i="5"/>
  <c r="I981" i="5"/>
  <c r="J1290" i="5"/>
  <c r="F747" i="5"/>
  <c r="J715" i="5"/>
  <c r="H638" i="5"/>
  <c r="H586" i="5"/>
  <c r="R433" i="5"/>
  <c r="H429" i="5"/>
  <c r="I279" i="5"/>
  <c r="I187" i="5"/>
  <c r="F2059" i="5"/>
  <c r="H554" i="5"/>
  <c r="H2195" i="5"/>
  <c r="F2403" i="5"/>
  <c r="F2384" i="5"/>
  <c r="R2287" i="5"/>
  <c r="R2158" i="5"/>
  <c r="I2098" i="5"/>
  <c r="R2033" i="5"/>
  <c r="X1874" i="5"/>
  <c r="I1865" i="5"/>
  <c r="I1143" i="5"/>
  <c r="J1072" i="5"/>
  <c r="R792" i="5"/>
  <c r="I632" i="5"/>
  <c r="H668" i="5"/>
  <c r="F1938" i="5"/>
  <c r="F2287" i="5"/>
  <c r="F2152" i="5"/>
  <c r="J2098" i="5"/>
  <c r="J1938" i="5"/>
  <c r="J1865" i="5"/>
  <c r="I1759" i="5"/>
  <c r="F1191" i="5"/>
  <c r="R1113" i="5"/>
  <c r="I1033" i="5"/>
  <c r="F1302" i="5"/>
  <c r="R1072" i="5"/>
  <c r="F812" i="5"/>
  <c r="J812" i="5"/>
  <c r="F241" i="5"/>
  <c r="J1525" i="5"/>
  <c r="I1525" i="5"/>
  <c r="H1525" i="5"/>
  <c r="F590" i="5"/>
  <c r="R590" i="5"/>
  <c r="I2384" i="5"/>
  <c r="H2403" i="5"/>
  <c r="H2178" i="5"/>
  <c r="R2098" i="5"/>
  <c r="R1938" i="5"/>
  <c r="R1865" i="5"/>
  <c r="J1191" i="5"/>
  <c r="F1143" i="5"/>
  <c r="F865" i="5"/>
  <c r="J301" i="5"/>
  <c r="H1938" i="5"/>
  <c r="H241" i="5"/>
  <c r="J2403" i="5"/>
  <c r="I2178" i="5"/>
  <c r="I1784" i="5"/>
  <c r="J1469" i="5"/>
  <c r="I1129" i="5"/>
  <c r="I1113" i="5"/>
  <c r="I1302" i="5"/>
  <c r="R1143" i="5"/>
  <c r="H632" i="5"/>
  <c r="R421" i="5"/>
  <c r="I2287" i="5"/>
  <c r="J1433" i="5"/>
  <c r="I1433" i="5"/>
  <c r="H1433" i="5"/>
  <c r="R2403" i="5"/>
  <c r="H2384" i="5"/>
  <c r="J2178" i="5"/>
  <c r="J1950" i="5"/>
  <c r="J1784" i="5"/>
  <c r="J1302" i="5"/>
  <c r="J421" i="5"/>
  <c r="R301" i="5"/>
  <c r="F328" i="5"/>
  <c r="H377" i="5"/>
  <c r="J328" i="5"/>
  <c r="F2379" i="5"/>
  <c r="J2384" i="5"/>
  <c r="R2178" i="5"/>
  <c r="H2158" i="5"/>
  <c r="F2098" i="5"/>
  <c r="R1950" i="5"/>
  <c r="H2033" i="5"/>
  <c r="F1865" i="5"/>
  <c r="R1784" i="5"/>
  <c r="R1129" i="5"/>
  <c r="R1302" i="5"/>
  <c r="I969" i="5"/>
  <c r="F1072" i="5"/>
  <c r="F969" i="5"/>
  <c r="I815" i="5"/>
  <c r="I328" i="5"/>
  <c r="J377" i="5"/>
  <c r="I301" i="5"/>
  <c r="H199" i="5"/>
  <c r="R2384" i="5"/>
  <c r="I2158" i="5"/>
  <c r="I2033" i="5"/>
  <c r="I1469" i="5"/>
  <c r="R1469" i="5"/>
  <c r="R969" i="5"/>
  <c r="H1143" i="5"/>
  <c r="H969" i="5"/>
  <c r="J815" i="5"/>
  <c r="R815" i="5"/>
  <c r="F301" i="5"/>
  <c r="I199" i="5"/>
  <c r="F199" i="5"/>
  <c r="R1053" i="5"/>
  <c r="I889" i="5"/>
  <c r="H865" i="5"/>
  <c r="R710" i="5"/>
  <c r="R425" i="5"/>
  <c r="J192" i="5"/>
  <c r="R606" i="5"/>
  <c r="J710" i="5"/>
  <c r="J2463" i="5"/>
  <c r="F1694" i="5"/>
  <c r="I2203" i="5"/>
  <c r="R2203" i="5"/>
  <c r="J2203" i="5"/>
  <c r="H2203" i="5"/>
  <c r="F2203" i="5"/>
  <c r="X638" i="5"/>
  <c r="R638" i="5"/>
  <c r="J1065" i="5"/>
  <c r="H1065" i="5"/>
  <c r="X670" i="5"/>
  <c r="R670" i="5"/>
  <c r="H806" i="5"/>
  <c r="J806" i="5"/>
  <c r="F642" i="5"/>
  <c r="I2263" i="5"/>
  <c r="R2263" i="5"/>
  <c r="J2263" i="5"/>
  <c r="F606" i="5"/>
  <c r="J1136" i="5"/>
  <c r="I865" i="5"/>
  <c r="R913" i="5"/>
  <c r="R708" i="5"/>
  <c r="H662" i="5"/>
  <c r="H606" i="5"/>
  <c r="H405" i="5"/>
  <c r="F192" i="5"/>
  <c r="I2213" i="5"/>
  <c r="J2213" i="5"/>
  <c r="J1196" i="5"/>
  <c r="R1196" i="5"/>
  <c r="I1196" i="5"/>
  <c r="H1196" i="5"/>
  <c r="F985" i="5"/>
  <c r="H849" i="5"/>
  <c r="F849" i="5"/>
  <c r="R1105" i="5"/>
  <c r="F929" i="5"/>
  <c r="I929" i="5"/>
  <c r="I1136" i="5"/>
  <c r="R865" i="5"/>
  <c r="I710" i="5"/>
  <c r="H708" i="5"/>
  <c r="J405" i="5"/>
  <c r="H1524" i="5"/>
  <c r="R1524" i="5"/>
  <c r="F578" i="5"/>
  <c r="H834" i="5"/>
  <c r="J834" i="5"/>
  <c r="R1156" i="5"/>
  <c r="J1156" i="5"/>
  <c r="I1156" i="5"/>
  <c r="H213" i="5"/>
  <c r="I213" i="5"/>
  <c r="F213" i="5"/>
  <c r="R929" i="5"/>
  <c r="R1136" i="5"/>
  <c r="I677" i="5"/>
  <c r="J425" i="5"/>
  <c r="F2263" i="5"/>
  <c r="I2197" i="5"/>
  <c r="R2197" i="5"/>
  <c r="J2197" i="5"/>
  <c r="H1049" i="5"/>
  <c r="R576" i="5"/>
  <c r="F576" i="5"/>
  <c r="R304" i="5"/>
  <c r="H304" i="5"/>
  <c r="R241" i="5"/>
  <c r="J241" i="5"/>
  <c r="I241" i="5"/>
  <c r="J1759" i="5"/>
  <c r="I1508" i="5"/>
  <c r="F1136" i="5"/>
  <c r="F889" i="5"/>
  <c r="H2263" i="5"/>
  <c r="F972" i="5"/>
  <c r="I2395" i="5"/>
  <c r="F2395" i="5"/>
  <c r="I2251" i="5"/>
  <c r="R2251" i="5"/>
  <c r="J2251" i="5"/>
  <c r="H2251" i="5"/>
  <c r="I2255" i="5"/>
  <c r="J2255" i="5"/>
  <c r="J1401" i="5"/>
  <c r="H1401" i="5"/>
  <c r="H189" i="5"/>
  <c r="J189" i="5"/>
  <c r="R189" i="5"/>
  <c r="I189" i="5"/>
  <c r="R312" i="5"/>
  <c r="H312" i="5"/>
  <c r="H205" i="5"/>
  <c r="I205" i="5"/>
  <c r="F205" i="5"/>
  <c r="R328" i="5"/>
  <c r="H328" i="5"/>
  <c r="J1508" i="5"/>
  <c r="H889" i="5"/>
  <c r="H913" i="5"/>
  <c r="J606" i="5"/>
  <c r="I2187" i="5"/>
  <c r="H2187" i="5"/>
  <c r="I1849" i="5"/>
  <c r="F1849" i="5"/>
  <c r="I1631" i="5"/>
  <c r="F1631" i="5"/>
  <c r="I237" i="5"/>
  <c r="R237" i="5"/>
  <c r="F237" i="5"/>
  <c r="I389" i="5"/>
  <c r="F389" i="5"/>
  <c r="F913" i="5"/>
  <c r="H710" i="5"/>
  <c r="H425" i="5"/>
  <c r="H192" i="5"/>
  <c r="I2211" i="5"/>
  <c r="R2211" i="5"/>
  <c r="J2211" i="5"/>
  <c r="H2211" i="5"/>
  <c r="F2211" i="5"/>
  <c r="J2379" i="5"/>
  <c r="I2379" i="5"/>
  <c r="J1307" i="5"/>
  <c r="I1307" i="5"/>
  <c r="J1323" i="5"/>
  <c r="F1323" i="5"/>
  <c r="I2332" i="5"/>
  <c r="J2332" i="5"/>
  <c r="H2332" i="5"/>
  <c r="F2332" i="5"/>
  <c r="I2159" i="5"/>
  <c r="H2159" i="5"/>
  <c r="F2159" i="5"/>
  <c r="R1874" i="5"/>
  <c r="I1874" i="5"/>
  <c r="H1934" i="5"/>
  <c r="I1934" i="5"/>
  <c r="F1695" i="5"/>
  <c r="I1695" i="5"/>
  <c r="H1695" i="5"/>
  <c r="I1711" i="5"/>
  <c r="H1711" i="5"/>
  <c r="F1711" i="5"/>
  <c r="F1662" i="5"/>
  <c r="J1506" i="5"/>
  <c r="R1506" i="5"/>
  <c r="I1643" i="5"/>
  <c r="H1643" i="5"/>
  <c r="F1643" i="5"/>
  <c r="J1295" i="5"/>
  <c r="I1295" i="5"/>
  <c r="F1295" i="5"/>
  <c r="J1069" i="5"/>
  <c r="H1069" i="5"/>
  <c r="F1069" i="5"/>
  <c r="F1033" i="5"/>
  <c r="H1033" i="5"/>
  <c r="J1033" i="5"/>
  <c r="H792" i="5"/>
  <c r="I792" i="5"/>
  <c r="J792" i="5"/>
  <c r="F792" i="5"/>
  <c r="J1005" i="5"/>
  <c r="H1005" i="5"/>
  <c r="F1005" i="5"/>
  <c r="R630" i="5"/>
  <c r="F630" i="5"/>
  <c r="J630" i="5"/>
  <c r="J827" i="5"/>
  <c r="H827" i="5"/>
  <c r="R812" i="5"/>
  <c r="I812" i="5"/>
  <c r="I441" i="5"/>
  <c r="F441" i="5"/>
  <c r="I288" i="5"/>
  <c r="I2328" i="5"/>
  <c r="J2328" i="5"/>
  <c r="H2328" i="5"/>
  <c r="F2328" i="5"/>
  <c r="R2223" i="5"/>
  <c r="J2223" i="5"/>
  <c r="H2223" i="5"/>
  <c r="F2223" i="5"/>
  <c r="I2179" i="5"/>
  <c r="H2179" i="5"/>
  <c r="F2179" i="5"/>
  <c r="I2163" i="5"/>
  <c r="H2163" i="5"/>
  <c r="F2163" i="5"/>
  <c r="I2042" i="5"/>
  <c r="H2042" i="5"/>
  <c r="F2042" i="5"/>
  <c r="F2067" i="5"/>
  <c r="R1492" i="5"/>
  <c r="H1492" i="5"/>
  <c r="F1630" i="5"/>
  <c r="J1315" i="5"/>
  <c r="I1315" i="5"/>
  <c r="F1315" i="5"/>
  <c r="I1424" i="5"/>
  <c r="R1424" i="5"/>
  <c r="F1424" i="5"/>
  <c r="R1191" i="5"/>
  <c r="H1191" i="5"/>
  <c r="I1191" i="5"/>
  <c r="H1121" i="5"/>
  <c r="F1121" i="5"/>
  <c r="J1121" i="5"/>
  <c r="J941" i="5"/>
  <c r="H941" i="5"/>
  <c r="F941" i="5"/>
  <c r="J886" i="5"/>
  <c r="H886" i="5"/>
  <c r="H977" i="5"/>
  <c r="F977" i="5"/>
  <c r="J977" i="5"/>
  <c r="H772" i="5"/>
  <c r="F772" i="5"/>
  <c r="I772" i="5"/>
  <c r="J772" i="5"/>
  <c r="I708" i="5"/>
  <c r="F708" i="5"/>
  <c r="J574" i="5"/>
  <c r="F574" i="5"/>
  <c r="R574" i="5"/>
  <c r="I421" i="5"/>
  <c r="F421" i="5"/>
  <c r="F377" i="5"/>
  <c r="I377" i="5"/>
  <c r="R295" i="5"/>
  <c r="F295" i="5"/>
  <c r="J288" i="5"/>
  <c r="H2415" i="5"/>
  <c r="F2415" i="5"/>
  <c r="I2171" i="5"/>
  <c r="F2171" i="5"/>
  <c r="I2282" i="5"/>
  <c r="R2282" i="5"/>
  <c r="H2282" i="5"/>
  <c r="F2282" i="5"/>
  <c r="F2178" i="5"/>
  <c r="R2235" i="5"/>
  <c r="J2235" i="5"/>
  <c r="H2235" i="5"/>
  <c r="F2235" i="5"/>
  <c r="H2131" i="5"/>
  <c r="F2131" i="5"/>
  <c r="I2131" i="5"/>
  <c r="I1950" i="5"/>
  <c r="H1950" i="5"/>
  <c r="F1950" i="5"/>
  <c r="F1759" i="5"/>
  <c r="H1759" i="5"/>
  <c r="J1251" i="5"/>
  <c r="I1251" i="5"/>
  <c r="F1251"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F1655" i="5"/>
  <c r="I1655" i="5"/>
  <c r="H1655" i="5"/>
  <c r="F1202" i="5"/>
  <c r="H1202" i="5"/>
  <c r="I1188" i="5"/>
  <c r="R1188" i="5"/>
  <c r="J1188" i="5"/>
  <c r="F1013" i="5"/>
  <c r="J1013" i="5"/>
  <c r="H1013" i="5"/>
  <c r="J881" i="5"/>
  <c r="H748" i="5"/>
  <c r="I748" i="5"/>
  <c r="J748" i="5"/>
  <c r="F748" i="5"/>
  <c r="J850" i="5"/>
  <c r="H850" i="5"/>
  <c r="H752" i="5"/>
  <c r="I752" i="5"/>
  <c r="J752" i="5"/>
  <c r="F752" i="5"/>
  <c r="R646" i="5"/>
  <c r="F646" i="5"/>
  <c r="J646" i="5"/>
  <c r="I445" i="5"/>
  <c r="F445" i="5"/>
  <c r="I413" i="5"/>
  <c r="F413" i="5"/>
  <c r="I750" i="5"/>
  <c r="F750" i="5"/>
  <c r="R600" i="5"/>
  <c r="F600" i="5"/>
  <c r="R259" i="5"/>
  <c r="F259" i="5"/>
  <c r="R275" i="5"/>
  <c r="F275" i="5"/>
  <c r="R598" i="5"/>
  <c r="J598" i="5"/>
  <c r="F598" i="5"/>
  <c r="I2155" i="5"/>
  <c r="H2155" i="5"/>
  <c r="J2299" i="5"/>
  <c r="R2231" i="5"/>
  <c r="J2231" i="5"/>
  <c r="H2231" i="5"/>
  <c r="F2231" i="5"/>
  <c r="F1639" i="5"/>
  <c r="I1639" i="5"/>
  <c r="H1639" i="5"/>
  <c r="J1752" i="5"/>
  <c r="H1752" i="5"/>
  <c r="R1508" i="5"/>
  <c r="H1508" i="5"/>
  <c r="F1508" i="5"/>
  <c r="J1077" i="5"/>
  <c r="H1077" i="5"/>
  <c r="F1077" i="5"/>
  <c r="J1105" i="5"/>
  <c r="H1105" i="5"/>
  <c r="F1105" i="5"/>
  <c r="I660" i="5"/>
  <c r="F660" i="5"/>
  <c r="R660" i="5"/>
  <c r="J660" i="5"/>
  <c r="J632" i="5"/>
  <c r="R632" i="5"/>
  <c r="F632" i="5"/>
  <c r="R662" i="5"/>
  <c r="I662" i="5"/>
  <c r="F662" i="5"/>
  <c r="I405" i="5"/>
  <c r="F405" i="5"/>
  <c r="H285" i="5"/>
  <c r="R285" i="5"/>
  <c r="J285" i="5"/>
  <c r="I285" i="5"/>
  <c r="F285" i="5"/>
  <c r="I433" i="5"/>
  <c r="F433" i="5"/>
  <c r="H209" i="5"/>
  <c r="R209" i="5"/>
  <c r="J209" i="5"/>
  <c r="I209" i="5"/>
  <c r="F209" i="5"/>
  <c r="I2230" i="5"/>
  <c r="H2230" i="5"/>
  <c r="F2230" i="5"/>
  <c r="F2452" i="5"/>
  <c r="H2452" i="5"/>
  <c r="I2452" i="5"/>
  <c r="F2316" i="5"/>
  <c r="I2316" i="5"/>
  <c r="H2316" i="5"/>
  <c r="F2075" i="5"/>
  <c r="J1939" i="5"/>
  <c r="I1939" i="5"/>
  <c r="H1939" i="5"/>
  <c r="F1939" i="5"/>
  <c r="R1939" i="5"/>
  <c r="I1651" i="5"/>
  <c r="H1651" i="5"/>
  <c r="F1651" i="5"/>
  <c r="I1436" i="5"/>
  <c r="H1436" i="5"/>
  <c r="F1436" i="5"/>
  <c r="R1436" i="5"/>
  <c r="J1220" i="5"/>
  <c r="I1220" i="5"/>
  <c r="R1220" i="5"/>
  <c r="J1287" i="5"/>
  <c r="I1287" i="5"/>
  <c r="F1287"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H2355" i="5"/>
  <c r="F2355" i="5"/>
  <c r="R2355" i="5"/>
  <c r="J2355" i="5"/>
  <c r="I2355" i="5"/>
  <c r="F2162" i="5"/>
  <c r="I1723" i="5"/>
  <c r="H1723" i="5"/>
  <c r="F1723" i="5"/>
  <c r="I1428" i="5"/>
  <c r="H1428" i="5"/>
  <c r="F1428" i="5"/>
  <c r="R1428" i="5"/>
  <c r="I1691" i="5"/>
  <c r="H1691" i="5"/>
  <c r="F1691" i="5"/>
  <c r="J1327" i="5"/>
  <c r="I1327" i="5"/>
  <c r="F1327" i="5"/>
  <c r="F1093" i="5"/>
  <c r="J1093" i="5"/>
  <c r="H1093" i="5"/>
  <c r="H1108"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J981" i="5"/>
  <c r="H981" i="5"/>
  <c r="F981" i="5"/>
  <c r="H764" i="5"/>
  <c r="J764" i="5"/>
  <c r="I764" i="5"/>
  <c r="F764" i="5"/>
  <c r="H494" i="5"/>
  <c r="F494" i="5"/>
  <c r="R494" i="5"/>
  <c r="J494" i="5"/>
  <c r="H301" i="5"/>
  <c r="I429" i="5"/>
  <c r="F429" i="5"/>
  <c r="I425" i="5"/>
  <c r="F425" i="5"/>
  <c r="B52" i="6"/>
  <c r="G52" i="6"/>
  <c r="B37" i="6"/>
  <c r="G37" i="6" s="1"/>
  <c r="B42" i="6"/>
  <c r="G42" i="6"/>
  <c r="B50" i="6"/>
  <c r="G50" i="6" s="1"/>
  <c r="B35" i="6"/>
  <c r="G35" i="6" s="1"/>
  <c r="B39" i="6"/>
  <c r="G39" i="6"/>
  <c r="F24" i="6"/>
  <c r="F34" i="6" s="1"/>
  <c r="H34" i="6" s="1"/>
  <c r="D34" i="6" s="1"/>
  <c r="B49" i="6"/>
  <c r="G49" i="6" s="1"/>
  <c r="B34" i="6"/>
  <c r="G34" i="6"/>
  <c r="B29" i="6"/>
  <c r="G29" i="6" s="1"/>
  <c r="H29" i="6" s="1"/>
  <c r="D29" i="6" s="1"/>
  <c r="B24" i="6"/>
  <c r="G24" i="6"/>
  <c r="H24" i="6" s="1"/>
  <c r="D24" i="6" s="1"/>
  <c r="G19" i="6"/>
  <c r="H19" i="6" s="1"/>
  <c r="D19" i="6" s="1"/>
  <c r="F2424" i="5"/>
  <c r="R2424" i="5"/>
  <c r="J2424" i="5"/>
  <c r="I2424" i="5"/>
  <c r="H2424" i="5"/>
  <c r="D5" i="6"/>
  <c r="F2444" i="5"/>
  <c r="H2444" i="5"/>
  <c r="J2444" i="5"/>
  <c r="I2444" i="5"/>
  <c r="R2444" i="5"/>
  <c r="G22" i="6"/>
  <c r="B47" i="6"/>
  <c r="G47" i="6" s="1"/>
  <c r="J2502" i="5"/>
  <c r="I2502" i="5"/>
  <c r="H2502" i="5"/>
  <c r="R2502" i="5"/>
  <c r="F2502" i="5"/>
  <c r="F2432" i="5"/>
  <c r="R2432" i="5"/>
  <c r="J2432" i="5"/>
  <c r="I2432" i="5"/>
  <c r="H2432" i="5"/>
  <c r="H2457" i="5"/>
  <c r="R2457" i="5"/>
  <c r="J2457" i="5"/>
  <c r="I2457" i="5"/>
  <c r="F2457" i="5"/>
  <c r="I2397" i="5"/>
  <c r="H2397" i="5"/>
  <c r="F2397" i="5"/>
  <c r="R2397" i="5"/>
  <c r="J2397" i="5"/>
  <c r="J2390" i="5"/>
  <c r="I2390" i="5"/>
  <c r="R2390" i="5"/>
  <c r="H2390" i="5"/>
  <c r="F2390" i="5"/>
  <c r="H2367" i="5"/>
  <c r="F2367" i="5"/>
  <c r="J2367" i="5"/>
  <c r="I2367" i="5"/>
  <c r="R2367" i="5"/>
  <c r="H2381" i="5"/>
  <c r="J2381" i="5"/>
  <c r="R2381" i="5"/>
  <c r="I2381" i="5"/>
  <c r="F2381" i="5"/>
  <c r="F2317" i="5"/>
  <c r="I2317" i="5"/>
  <c r="J2317" i="5"/>
  <c r="H2317" i="5"/>
  <c r="R2317" i="5"/>
  <c r="R2277" i="5"/>
  <c r="F2277" i="5"/>
  <c r="J2277" i="5"/>
  <c r="I2277" i="5"/>
  <c r="H2277" i="5"/>
  <c r="R2270" i="5"/>
  <c r="J2270" i="5"/>
  <c r="I2270" i="5"/>
  <c r="H2270" i="5"/>
  <c r="F2270" i="5"/>
  <c r="J2198" i="5"/>
  <c r="R2198" i="5"/>
  <c r="I2198" i="5"/>
  <c r="H2198" i="5"/>
  <c r="F2198" i="5"/>
  <c r="H2252" i="5"/>
  <c r="F2252" i="5"/>
  <c r="R2252" i="5"/>
  <c r="J2252" i="5"/>
  <c r="I2252" i="5"/>
  <c r="H2256" i="5"/>
  <c r="F2256" i="5"/>
  <c r="R2256" i="5"/>
  <c r="J2256" i="5"/>
  <c r="I2256" i="5"/>
  <c r="R2268" i="5"/>
  <c r="J2268" i="5"/>
  <c r="I2268" i="5"/>
  <c r="H2268" i="5"/>
  <c r="F2268" i="5"/>
  <c r="J2185" i="5"/>
  <c r="I2185" i="5"/>
  <c r="H2185" i="5"/>
  <c r="F2185" i="5"/>
  <c r="R2185" i="5"/>
  <c r="I2153" i="5"/>
  <c r="H2153" i="5"/>
  <c r="F2153" i="5"/>
  <c r="R2153" i="5"/>
  <c r="J2153" i="5"/>
  <c r="F2204" i="5"/>
  <c r="R2204" i="5"/>
  <c r="J2204" i="5"/>
  <c r="I2204" i="5"/>
  <c r="H2204" i="5"/>
  <c r="F2196" i="5"/>
  <c r="R2196" i="5"/>
  <c r="J2196" i="5"/>
  <c r="I2196" i="5"/>
  <c r="H2196" i="5"/>
  <c r="J2177" i="5"/>
  <c r="I2177" i="5"/>
  <c r="H2177" i="5"/>
  <c r="F2177" i="5"/>
  <c r="R2177" i="5"/>
  <c r="F2064" i="5"/>
  <c r="R2064" i="5"/>
  <c r="J2064" i="5"/>
  <c r="I2064" i="5"/>
  <c r="H2064" i="5"/>
  <c r="R2174" i="5"/>
  <c r="J2174" i="5"/>
  <c r="I2174" i="5"/>
  <c r="H2174" i="5"/>
  <c r="F2174" i="5"/>
  <c r="I2061" i="5"/>
  <c r="H2061" i="5"/>
  <c r="F2061" i="5"/>
  <c r="R2061" i="5"/>
  <c r="J2061" i="5"/>
  <c r="J2113" i="5"/>
  <c r="I2113" i="5"/>
  <c r="H2113" i="5"/>
  <c r="F2113" i="5"/>
  <c r="R2113" i="5"/>
  <c r="I2169" i="5"/>
  <c r="H2169" i="5"/>
  <c r="F2169" i="5"/>
  <c r="R2169" i="5"/>
  <c r="J2169" i="5"/>
  <c r="I1924" i="5"/>
  <c r="H1924" i="5"/>
  <c r="F1924" i="5"/>
  <c r="R1924" i="5"/>
  <c r="J1924" i="5"/>
  <c r="R2036" i="5"/>
  <c r="J2036" i="5"/>
  <c r="I2036" i="5"/>
  <c r="H2036" i="5"/>
  <c r="F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H1781" i="5"/>
  <c r="F1781" i="5"/>
  <c r="R1781" i="5"/>
  <c r="J1781" i="5"/>
  <c r="I1781" i="5"/>
  <c r="R1824" i="5"/>
  <c r="I1824" i="5"/>
  <c r="H1824" i="5"/>
  <c r="F1824" i="5"/>
  <c r="J1824" i="5"/>
  <c r="I1831" i="5"/>
  <c r="R1831" i="5"/>
  <c r="J1831" i="5"/>
  <c r="H1831" i="5"/>
  <c r="F1831" i="5"/>
  <c r="I1912" i="5"/>
  <c r="H1912" i="5"/>
  <c r="F1912" i="5"/>
  <c r="R1912" i="5"/>
  <c r="J1912" i="5"/>
  <c r="R1735" i="5"/>
  <c r="H1735" i="5"/>
  <c r="F1735" i="5"/>
  <c r="J1735" i="5"/>
  <c r="I1735" i="5"/>
  <c r="F1548" i="5"/>
  <c r="H1548" i="5"/>
  <c r="R1548" i="5"/>
  <c r="J1548" i="5"/>
  <c r="I1548" i="5"/>
  <c r="R1745" i="5"/>
  <c r="J1745" i="5"/>
  <c r="I1745" i="5"/>
  <c r="H1745" i="5"/>
  <c r="F1745" i="5"/>
  <c r="R1669" i="5"/>
  <c r="J1669" i="5"/>
  <c r="I1669" i="5"/>
  <c r="H1669" i="5"/>
  <c r="F1669" i="5"/>
  <c r="R1550" i="5"/>
  <c r="J1550" i="5"/>
  <c r="H1550" i="5"/>
  <c r="I1550" i="5"/>
  <c r="F1550" i="5"/>
  <c r="R1665" i="5"/>
  <c r="J1665" i="5"/>
  <c r="I1665" i="5"/>
  <c r="H1665" i="5"/>
  <c r="F1665" i="5"/>
  <c r="I1823" i="5"/>
  <c r="R1823" i="5"/>
  <c r="J1823" i="5"/>
  <c r="H1823" i="5"/>
  <c r="F1823" i="5"/>
  <c r="R1653" i="5"/>
  <c r="J1653" i="5"/>
  <c r="I1653" i="5"/>
  <c r="H1653" i="5"/>
  <c r="F1653" i="5"/>
  <c r="J1411" i="5"/>
  <c r="I1411" i="5"/>
  <c r="H1411" i="5"/>
  <c r="R1411" i="5"/>
  <c r="F1411"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R1590" i="5"/>
  <c r="J1590" i="5"/>
  <c r="I1590" i="5"/>
  <c r="H1590" i="5"/>
  <c r="F1590" i="5"/>
  <c r="R1515" i="5"/>
  <c r="J1515" i="5"/>
  <c r="H1515" i="5"/>
  <c r="I1515" i="5"/>
  <c r="F1515" i="5"/>
  <c r="J1242" i="5"/>
  <c r="I1242" i="5"/>
  <c r="R1242" i="5"/>
  <c r="H1242" i="5"/>
  <c r="F1242" i="5"/>
  <c r="J1475" i="5"/>
  <c r="H1475" i="5"/>
  <c r="I1475" i="5"/>
  <c r="F1475" i="5"/>
  <c r="R1475" i="5"/>
  <c r="I1333" i="5"/>
  <c r="H1333" i="5"/>
  <c r="R1333" i="5"/>
  <c r="J1333" i="5"/>
  <c r="F1333" i="5"/>
  <c r="I1301" i="5"/>
  <c r="H1301" i="5"/>
  <c r="R1301" i="5"/>
  <c r="J1301" i="5"/>
  <c r="F1301" i="5"/>
  <c r="I1269" i="5"/>
  <c r="H1269" i="5"/>
  <c r="R1269" i="5"/>
  <c r="J1269" i="5"/>
  <c r="F1269" i="5"/>
  <c r="F1364" i="5"/>
  <c r="R1364" i="5"/>
  <c r="J1364" i="5"/>
  <c r="I1364" i="5"/>
  <c r="H1364" i="5"/>
  <c r="H1014" i="5"/>
  <c r="F1014" i="5"/>
  <c r="R1014" i="5"/>
  <c r="I1014" i="5"/>
  <c r="J1014" i="5"/>
  <c r="R1135" i="5"/>
  <c r="J1135" i="5"/>
  <c r="I1135" i="5"/>
  <c r="H1135" i="5"/>
  <c r="F1135" i="5"/>
  <c r="F1160" i="5"/>
  <c r="R1160" i="5"/>
  <c r="J1160" i="5"/>
  <c r="I1160" i="5"/>
  <c r="H1160" i="5"/>
  <c r="H1118" i="5"/>
  <c r="F1118" i="5"/>
  <c r="X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R868" i="5"/>
  <c r="I868" i="5"/>
  <c r="J868" i="5"/>
  <c r="H868" i="5"/>
  <c r="F868" i="5"/>
  <c r="R861" i="5"/>
  <c r="I861" i="5"/>
  <c r="H861" i="5"/>
  <c r="F861" i="5"/>
  <c r="J861" i="5"/>
  <c r="J1047" i="5"/>
  <c r="I1047" i="5"/>
  <c r="H1047" i="5"/>
  <c r="R1047" i="5"/>
  <c r="F1047" i="5"/>
  <c r="I667" i="5"/>
  <c r="H667" i="5"/>
  <c r="F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400" i="5"/>
  <c r="J400" i="5"/>
  <c r="I400" i="5"/>
  <c r="H400" i="5"/>
  <c r="F400" i="5"/>
  <c r="J202" i="5"/>
  <c r="H202" i="5"/>
  <c r="F202" i="5"/>
  <c r="I202" i="5"/>
  <c r="R202" i="5"/>
  <c r="H2437" i="5"/>
  <c r="F2437" i="5"/>
  <c r="R2437" i="5"/>
  <c r="J2437" i="5"/>
  <c r="I2437" i="5"/>
  <c r="F2412" i="5"/>
  <c r="R2412" i="5"/>
  <c r="J2412" i="5"/>
  <c r="I2412" i="5"/>
  <c r="H2412" i="5"/>
  <c r="J2446" i="5"/>
  <c r="F2446" i="5"/>
  <c r="I2446" i="5"/>
  <c r="H2446" i="5"/>
  <c r="R2446" i="5"/>
  <c r="B27" i="6"/>
  <c r="G27" i="6" s="1"/>
  <c r="I2425" i="5"/>
  <c r="H2425" i="5"/>
  <c r="F2425" i="5"/>
  <c r="R2425" i="5"/>
  <c r="J2425" i="5"/>
  <c r="J2376" i="5"/>
  <c r="H2376" i="5"/>
  <c r="F2376" i="5"/>
  <c r="R2376" i="5"/>
  <c r="I2376" i="5"/>
  <c r="F2285" i="5"/>
  <c r="R2285" i="5"/>
  <c r="I2285" i="5"/>
  <c r="J2285" i="5"/>
  <c r="H2285" i="5"/>
  <c r="J2190" i="5"/>
  <c r="R2190" i="5"/>
  <c r="I2190" i="5"/>
  <c r="H2190" i="5"/>
  <c r="F2190" i="5"/>
  <c r="I2133" i="5"/>
  <c r="H2133" i="5"/>
  <c r="F2133" i="5"/>
  <c r="R2133" i="5"/>
  <c r="J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H2236" i="5"/>
  <c r="F2236" i="5"/>
  <c r="R2236" i="5"/>
  <c r="J2236" i="5"/>
  <c r="I2236" i="5"/>
  <c r="F2084" i="5"/>
  <c r="R2084" i="5"/>
  <c r="J2084" i="5"/>
  <c r="I2084" i="5"/>
  <c r="H2084" i="5"/>
  <c r="I2089" i="5"/>
  <c r="H2089" i="5"/>
  <c r="F2089" i="5"/>
  <c r="R2089" i="5"/>
  <c r="J2089" i="5"/>
  <c r="I2053" i="5"/>
  <c r="H2053" i="5"/>
  <c r="F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I1932" i="5"/>
  <c r="H1932" i="5"/>
  <c r="F1932" i="5"/>
  <c r="J1932" i="5"/>
  <c r="R1932" i="5"/>
  <c r="R1964" i="5"/>
  <c r="J1964" i="5"/>
  <c r="I1964" i="5"/>
  <c r="H1964" i="5"/>
  <c r="F1964" i="5"/>
  <c r="I1859" i="5"/>
  <c r="H1859" i="5"/>
  <c r="F1859" i="5"/>
  <c r="X1859" i="5"/>
  <c r="R1859" i="5"/>
  <c r="J1859" i="5"/>
  <c r="J2261" i="5"/>
  <c r="I2261" i="5"/>
  <c r="H2261" i="5"/>
  <c r="R2261" i="5"/>
  <c r="F2261" i="5"/>
  <c r="R2032" i="5"/>
  <c r="J2032" i="5"/>
  <c r="I2032" i="5"/>
  <c r="H2032" i="5"/>
  <c r="F2032" i="5"/>
  <c r="R1817" i="5"/>
  <c r="F1817" i="5"/>
  <c r="J1817" i="5"/>
  <c r="I1817" i="5"/>
  <c r="H1817" i="5"/>
  <c r="H1801" i="5"/>
  <c r="F1801" i="5"/>
  <c r="R1801" i="5"/>
  <c r="J1801" i="5"/>
  <c r="I1801" i="5"/>
  <c r="H1769" i="5"/>
  <c r="F1769" i="5"/>
  <c r="R1769" i="5"/>
  <c r="J1769" i="5"/>
  <c r="I1769" i="5"/>
  <c r="F2080" i="5"/>
  <c r="R2080" i="5"/>
  <c r="J2080" i="5"/>
  <c r="I2080" i="5"/>
  <c r="H2080" i="5"/>
  <c r="J1878" i="5"/>
  <c r="R1878" i="5"/>
  <c r="I1878" i="5"/>
  <c r="H1878" i="5"/>
  <c r="F1878" i="5"/>
  <c r="H1761" i="5"/>
  <c r="F1761" i="5"/>
  <c r="R1761" i="5"/>
  <c r="I1761" i="5"/>
  <c r="J1761" i="5"/>
  <c r="R1743" i="5"/>
  <c r="H1743" i="5"/>
  <c r="F1743" i="5"/>
  <c r="J1743" i="5"/>
  <c r="I1743" i="5"/>
  <c r="I1720" i="5"/>
  <c r="H1720" i="5"/>
  <c r="F1720" i="5"/>
  <c r="J1720" i="5"/>
  <c r="R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22" i="5"/>
  <c r="J1622" i="5"/>
  <c r="I1622" i="5"/>
  <c r="H1622" i="5"/>
  <c r="F1622" i="5"/>
  <c r="R1697" i="5"/>
  <c r="J1697" i="5"/>
  <c r="I1697" i="5"/>
  <c r="H1697" i="5"/>
  <c r="F1697" i="5"/>
  <c r="R1661" i="5"/>
  <c r="J1661" i="5"/>
  <c r="I1661" i="5"/>
  <c r="H1661" i="5"/>
  <c r="F1661" i="5"/>
  <c r="R1689" i="5"/>
  <c r="J1689" i="5"/>
  <c r="I1689" i="5"/>
  <c r="H1689" i="5"/>
  <c r="F1689" i="5"/>
  <c r="R1546" i="5"/>
  <c r="J1546" i="5"/>
  <c r="H1546" i="5"/>
  <c r="I1546" i="5"/>
  <c r="F1546" i="5"/>
  <c r="I1609" i="5"/>
  <c r="H1609" i="5"/>
  <c r="F1609" i="5"/>
  <c r="R1609" i="5"/>
  <c r="J1609" i="5"/>
  <c r="I1577" i="5"/>
  <c r="H1577" i="5"/>
  <c r="F1577" i="5"/>
  <c r="R1577" i="5"/>
  <c r="J1577" i="5"/>
  <c r="R1336" i="5"/>
  <c r="H1336" i="5"/>
  <c r="F1336" i="5"/>
  <c r="J1336" i="5"/>
  <c r="I1336" i="5"/>
  <c r="R1570" i="5"/>
  <c r="J1570" i="5"/>
  <c r="I1570" i="5"/>
  <c r="H1570" i="5"/>
  <c r="F1570" i="5"/>
  <c r="R1358" i="5"/>
  <c r="J1358" i="5"/>
  <c r="H1358" i="5"/>
  <c r="F1358" i="5"/>
  <c r="I1358" i="5"/>
  <c r="F1397" i="5"/>
  <c r="R1397" i="5"/>
  <c r="J1397" i="5"/>
  <c r="I1397" i="5"/>
  <c r="H1397" i="5"/>
  <c r="I1526" i="5"/>
  <c r="H1526" i="5"/>
  <c r="F1526" i="5"/>
  <c r="R1526" i="5"/>
  <c r="J1526" i="5"/>
  <c r="H1132" i="5"/>
  <c r="F1132" i="5"/>
  <c r="R1132" i="5"/>
  <c r="I1132" i="5"/>
  <c r="J1132"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F1396" i="5"/>
  <c r="R1396" i="5"/>
  <c r="J1396" i="5"/>
  <c r="I1396" i="5"/>
  <c r="H1396" i="5"/>
  <c r="R1366" i="5"/>
  <c r="J1366" i="5"/>
  <c r="H1366" i="5"/>
  <c r="F1366" i="5"/>
  <c r="I136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J1031" i="5"/>
  <c r="I1031" i="5"/>
  <c r="H1031" i="5"/>
  <c r="R1031" i="5"/>
  <c r="F1031" i="5"/>
  <c r="J1079" i="5"/>
  <c r="I1079" i="5"/>
  <c r="H1079" i="5"/>
  <c r="R1079" i="5"/>
  <c r="F1079" i="5"/>
  <c r="R910" i="5"/>
  <c r="J910" i="5"/>
  <c r="I910" i="5"/>
  <c r="F910" i="5"/>
  <c r="H910" i="5"/>
  <c r="R856" i="5"/>
  <c r="I856" i="5"/>
  <c r="H856" i="5"/>
  <c r="J856" i="5"/>
  <c r="F856" i="5"/>
  <c r="J821" i="5"/>
  <c r="I821" i="5"/>
  <c r="F821" i="5"/>
  <c r="R821" i="5"/>
  <c r="H821" i="5"/>
  <c r="R866" i="5"/>
  <c r="I866" i="5"/>
  <c r="F866" i="5"/>
  <c r="J866" i="5"/>
  <c r="H866" i="5"/>
  <c r="R905" i="5"/>
  <c r="I905" i="5"/>
  <c r="J905" i="5"/>
  <c r="H905" i="5"/>
  <c r="F905" i="5"/>
  <c r="J693" i="5"/>
  <c r="I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F2420" i="5"/>
  <c r="R2420" i="5"/>
  <c r="I2420" i="5"/>
  <c r="H2420" i="5"/>
  <c r="J2420" i="5"/>
  <c r="R2394" i="5"/>
  <c r="J2394" i="5"/>
  <c r="I2394" i="5"/>
  <c r="F2394" i="5"/>
  <c r="H2394" i="5"/>
  <c r="H2329" i="5"/>
  <c r="F2329" i="5"/>
  <c r="R2329" i="5"/>
  <c r="I2329" i="5"/>
  <c r="J2329" i="5"/>
  <c r="H2325" i="5"/>
  <c r="F2325" i="5"/>
  <c r="I2325" i="5"/>
  <c r="R2325" i="5"/>
  <c r="J2325" i="5"/>
  <c r="I2290" i="5"/>
  <c r="J2290" i="5"/>
  <c r="H2290" i="5"/>
  <c r="F2290" i="5"/>
  <c r="R2290" i="5"/>
  <c r="R2288" i="5"/>
  <c r="I2288" i="5"/>
  <c r="J2288" i="5"/>
  <c r="H2288" i="5"/>
  <c r="F2288" i="5"/>
  <c r="H2121" i="5"/>
  <c r="F2121" i="5"/>
  <c r="R2121" i="5"/>
  <c r="J2121" i="5"/>
  <c r="I2121" i="5"/>
  <c r="R2279" i="5"/>
  <c r="I2279" i="5"/>
  <c r="H2279" i="5"/>
  <c r="F2279" i="5"/>
  <c r="J2279" i="5"/>
  <c r="I2097" i="5"/>
  <c r="H2097" i="5"/>
  <c r="F2097" i="5"/>
  <c r="R2097" i="5"/>
  <c r="J2097" i="5"/>
  <c r="R1956" i="5"/>
  <c r="J1956" i="5"/>
  <c r="I1956" i="5"/>
  <c r="H1956" i="5"/>
  <c r="F1956" i="5"/>
  <c r="I1835" i="5"/>
  <c r="F1835" i="5"/>
  <c r="R1835" i="5"/>
  <c r="J1835" i="5"/>
  <c r="H1835" i="5"/>
  <c r="R1968" i="5"/>
  <c r="J1968" i="5"/>
  <c r="I1968" i="5"/>
  <c r="H1968" i="5"/>
  <c r="F1968"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R1483" i="5"/>
  <c r="J1483" i="5"/>
  <c r="H1483" i="5"/>
  <c r="I1483" i="5"/>
  <c r="F1483" i="5"/>
  <c r="H1454" i="5"/>
  <c r="F1454" i="5"/>
  <c r="I1454" i="5"/>
  <c r="R1454" i="5"/>
  <c r="J1454" i="5"/>
  <c r="I1530" i="5"/>
  <c r="H1530" i="5"/>
  <c r="F1530" i="5"/>
  <c r="X1530" i="5"/>
  <c r="J1530" i="5"/>
  <c r="R1530" i="5"/>
  <c r="R1610" i="5"/>
  <c r="J1610" i="5"/>
  <c r="I1610" i="5"/>
  <c r="H1610" i="5"/>
  <c r="F1610" i="5"/>
  <c r="X1610" i="5"/>
  <c r="J1459" i="5"/>
  <c r="H1459" i="5"/>
  <c r="I1459" i="5"/>
  <c r="F1459" i="5"/>
  <c r="R1459" i="5"/>
  <c r="H1233" i="5"/>
  <c r="F1233" i="5"/>
  <c r="R1233" i="5"/>
  <c r="J1233" i="5"/>
  <c r="I1233" i="5"/>
  <c r="H1169" i="5"/>
  <c r="F1169" i="5"/>
  <c r="R1169" i="5"/>
  <c r="J1169" i="5"/>
  <c r="I1169" i="5"/>
  <c r="R1499" i="5"/>
  <c r="J1499" i="5"/>
  <c r="H1499" i="5"/>
  <c r="I1499" i="5"/>
  <c r="F1499" i="5"/>
  <c r="F1384" i="5"/>
  <c r="R1384" i="5"/>
  <c r="J1384" i="5"/>
  <c r="I1384" i="5"/>
  <c r="H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I1265" i="5"/>
  <c r="H1265" i="5"/>
  <c r="R1265" i="5"/>
  <c r="J1265" i="5"/>
  <c r="F1265" i="5"/>
  <c r="F1200" i="5"/>
  <c r="J1200" i="5"/>
  <c r="I1200" i="5"/>
  <c r="H1200" i="5"/>
  <c r="R1200" i="5"/>
  <c r="H1126" i="5"/>
  <c r="F1126" i="5"/>
  <c r="R1126" i="5"/>
  <c r="J1126" i="5"/>
  <c r="I1126" i="5"/>
  <c r="H1094" i="5"/>
  <c r="F1094" i="5"/>
  <c r="R1094" i="5"/>
  <c r="J1094" i="5"/>
  <c r="I1094" i="5"/>
  <c r="H1062" i="5"/>
  <c r="F1062" i="5"/>
  <c r="X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F2416" i="5"/>
  <c r="R2416" i="5"/>
  <c r="J2416" i="5"/>
  <c r="I2416" i="5"/>
  <c r="H2416" i="5"/>
  <c r="J2466" i="5"/>
  <c r="I2466" i="5"/>
  <c r="R2466" i="5"/>
  <c r="H2466" i="5"/>
  <c r="F2466" i="5"/>
  <c r="I2405" i="5"/>
  <c r="H2405" i="5"/>
  <c r="F2405" i="5"/>
  <c r="J2405" i="5"/>
  <c r="R2405" i="5"/>
  <c r="I2429" i="5"/>
  <c r="H2429" i="5"/>
  <c r="F2429" i="5"/>
  <c r="J2429" i="5"/>
  <c r="R2429" i="5"/>
  <c r="H2345" i="5"/>
  <c r="F2345" i="5"/>
  <c r="R2345" i="5"/>
  <c r="J2345" i="5"/>
  <c r="I2345" i="5"/>
  <c r="I2109" i="5"/>
  <c r="H2109" i="5"/>
  <c r="F2109" i="5"/>
  <c r="R2109" i="5"/>
  <c r="J2109" i="5"/>
  <c r="I1736" i="5"/>
  <c r="R1736" i="5"/>
  <c r="J1736" i="5"/>
  <c r="H1736" i="5"/>
  <c r="F1736" i="5"/>
  <c r="R1709" i="5"/>
  <c r="J1709" i="5"/>
  <c r="I1709" i="5"/>
  <c r="H1709" i="5"/>
  <c r="F1709" i="5"/>
  <c r="R1673" i="5"/>
  <c r="J1673" i="5"/>
  <c r="I1673" i="5"/>
  <c r="H1673" i="5"/>
  <c r="F1673" i="5"/>
  <c r="J1399" i="5"/>
  <c r="I1399" i="5"/>
  <c r="R1399" i="5"/>
  <c r="H1399" i="5"/>
  <c r="F1399" i="5"/>
  <c r="I1293" i="5"/>
  <c r="H1293" i="5"/>
  <c r="R1293" i="5"/>
  <c r="J1293" i="5"/>
  <c r="F1293" i="5"/>
  <c r="F962" i="5"/>
  <c r="R962" i="5"/>
  <c r="I962" i="5"/>
  <c r="H962" i="5"/>
  <c r="J962" i="5"/>
  <c r="F958" i="5"/>
  <c r="R958" i="5"/>
  <c r="H958" i="5"/>
  <c r="J958" i="5"/>
  <c r="I958" i="5"/>
  <c r="X882" i="5"/>
  <c r="R882" i="5"/>
  <c r="I882" i="5"/>
  <c r="F882" i="5"/>
  <c r="J882" i="5"/>
  <c r="H882" i="5"/>
  <c r="I675" i="5"/>
  <c r="H675" i="5"/>
  <c r="F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90" i="5"/>
  <c r="H190" i="5"/>
  <c r="F190" i="5"/>
  <c r="R190" i="5"/>
  <c r="I190" i="5"/>
  <c r="J2477" i="5"/>
  <c r="I2477" i="5"/>
  <c r="R2477" i="5"/>
  <c r="H2477" i="5"/>
  <c r="F2477" i="5"/>
  <c r="F2408" i="5"/>
  <c r="R2408" i="5"/>
  <c r="J2408" i="5"/>
  <c r="I2408" i="5"/>
  <c r="H2408" i="5"/>
  <c r="J2489" i="5"/>
  <c r="I2489" i="5"/>
  <c r="H2489" i="5"/>
  <c r="F2489" i="5"/>
  <c r="R2489" i="5"/>
  <c r="I2401" i="5"/>
  <c r="H2401" i="5"/>
  <c r="F2401" i="5"/>
  <c r="R2401" i="5"/>
  <c r="J2401" i="5"/>
  <c r="H2385" i="5"/>
  <c r="I2385" i="5"/>
  <c r="F2385" i="5"/>
  <c r="R2385" i="5"/>
  <c r="J2385" i="5"/>
  <c r="R2402" i="5"/>
  <c r="J2402" i="5"/>
  <c r="I2402" i="5"/>
  <c r="H2402" i="5"/>
  <c r="F2402" i="5"/>
  <c r="F2396" i="5"/>
  <c r="R2396" i="5"/>
  <c r="J2396" i="5"/>
  <c r="I2396" i="5"/>
  <c r="H2396" i="5"/>
  <c r="J2368" i="5"/>
  <c r="H2368" i="5"/>
  <c r="F2368" i="5"/>
  <c r="R2368" i="5"/>
  <c r="I2368" i="5"/>
  <c r="F2468" i="5"/>
  <c r="R2468" i="5"/>
  <c r="J2468" i="5"/>
  <c r="I2468" i="5"/>
  <c r="H24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H2260" i="5"/>
  <c r="F2260" i="5"/>
  <c r="R2260" i="5"/>
  <c r="J2260" i="5"/>
  <c r="I2260" i="5"/>
  <c r="I2129" i="5"/>
  <c r="H2129" i="5"/>
  <c r="F2129" i="5"/>
  <c r="R2129" i="5"/>
  <c r="J2129" i="5"/>
  <c r="H2117" i="5"/>
  <c r="R2117" i="5"/>
  <c r="J2117" i="5"/>
  <c r="I2117" i="5"/>
  <c r="F2117" i="5"/>
  <c r="R2134" i="5"/>
  <c r="J2134" i="5"/>
  <c r="I2134" i="5"/>
  <c r="H2134" i="5"/>
  <c r="F2134" i="5"/>
  <c r="F2048" i="5"/>
  <c r="R2048" i="5"/>
  <c r="J2048" i="5"/>
  <c r="I2048" i="5"/>
  <c r="H2048" i="5"/>
  <c r="H2217" i="5"/>
  <c r="R2217" i="5"/>
  <c r="J2217" i="5"/>
  <c r="I2217" i="5"/>
  <c r="F2217" i="5"/>
  <c r="I2101" i="5"/>
  <c r="H2101" i="5"/>
  <c r="F2101" i="5"/>
  <c r="R2101" i="5"/>
  <c r="J2101" i="5"/>
  <c r="R2074" i="5"/>
  <c r="J2074" i="5"/>
  <c r="H2074" i="5"/>
  <c r="F2074" i="5"/>
  <c r="X2074" i="5"/>
  <c r="I2074" i="5"/>
  <c r="R2146" i="5"/>
  <c r="J2146" i="5"/>
  <c r="I2146" i="5"/>
  <c r="H2146" i="5"/>
  <c r="F2146" i="5"/>
  <c r="R2004" i="5"/>
  <c r="J2004" i="5"/>
  <c r="I2004" i="5"/>
  <c r="H2004" i="5"/>
  <c r="F2004" i="5"/>
  <c r="F1866" i="5"/>
  <c r="R1866" i="5"/>
  <c r="J1866" i="5"/>
  <c r="I1866" i="5"/>
  <c r="H1866" i="5"/>
  <c r="R1984" i="5"/>
  <c r="J1984" i="5"/>
  <c r="I1984" i="5"/>
  <c r="H1984" i="5"/>
  <c r="F1984" i="5"/>
  <c r="R1952" i="5"/>
  <c r="I1952" i="5"/>
  <c r="H1952" i="5"/>
  <c r="F1952" i="5"/>
  <c r="J1952" i="5"/>
  <c r="I1815" i="5"/>
  <c r="R1815" i="5"/>
  <c r="J1815" i="5"/>
  <c r="H1815" i="5"/>
  <c r="F1815" i="5"/>
  <c r="H1797" i="5"/>
  <c r="F1797" i="5"/>
  <c r="R1797" i="5"/>
  <c r="J1797" i="5"/>
  <c r="I1797" i="5"/>
  <c r="I1948" i="5"/>
  <c r="H1948" i="5"/>
  <c r="F1948" i="5"/>
  <c r="R1948" i="5"/>
  <c r="J1948" i="5"/>
  <c r="I1936" i="5"/>
  <c r="H1936" i="5"/>
  <c r="F1936" i="5"/>
  <c r="R1936" i="5"/>
  <c r="J1936" i="5"/>
  <c r="I1810" i="5"/>
  <c r="H1810" i="5"/>
  <c r="F1810" i="5"/>
  <c r="R1810" i="5"/>
  <c r="J1810" i="5"/>
  <c r="H1753" i="5"/>
  <c r="F1753" i="5"/>
  <c r="R1753" i="5"/>
  <c r="J1753" i="5"/>
  <c r="I1753" i="5"/>
  <c r="R1737" i="5"/>
  <c r="J1737" i="5"/>
  <c r="I1737" i="5"/>
  <c r="H1737" i="5"/>
  <c r="F1737" i="5"/>
  <c r="I1742" i="5"/>
  <c r="R1742" i="5"/>
  <c r="J1742" i="5"/>
  <c r="H1742" i="5"/>
  <c r="F1742" i="5"/>
  <c r="R1649" i="5"/>
  <c r="J1649" i="5"/>
  <c r="I1649" i="5"/>
  <c r="H1649" i="5"/>
  <c r="F1649" i="5"/>
  <c r="J1407" i="5"/>
  <c r="I1407" i="5"/>
  <c r="R1407" i="5"/>
  <c r="H1407" i="5"/>
  <c r="F1407" i="5"/>
  <c r="J1419" i="5"/>
  <c r="I1419" i="5"/>
  <c r="H1419" i="5"/>
  <c r="R1419" i="5"/>
  <c r="F1419" i="5"/>
  <c r="J1403" i="5"/>
  <c r="I1403" i="5"/>
  <c r="H1403" i="5"/>
  <c r="R1403" i="5"/>
  <c r="F1403"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19" i="5"/>
  <c r="J1519" i="5"/>
  <c r="H1519" i="5"/>
  <c r="F1519" i="5"/>
  <c r="I1519" i="5"/>
  <c r="R1578" i="5"/>
  <c r="J1578" i="5"/>
  <c r="I1578" i="5"/>
  <c r="H1578" i="5"/>
  <c r="F1578" i="5"/>
  <c r="X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J1376" i="5"/>
  <c r="J1144" i="5"/>
  <c r="I1144" i="5"/>
  <c r="H1144" i="5"/>
  <c r="R1144" i="5"/>
  <c r="F1144" i="5"/>
  <c r="R1562" i="5"/>
  <c r="J1562" i="5"/>
  <c r="I1562" i="5"/>
  <c r="H1562" i="5"/>
  <c r="F1562" i="5"/>
  <c r="I1494" i="5"/>
  <c r="H1494" i="5"/>
  <c r="F1494" i="5"/>
  <c r="R1494" i="5"/>
  <c r="J1494" i="5"/>
  <c r="H1122" i="5"/>
  <c r="F1122" i="5"/>
  <c r="X1122" i="5"/>
  <c r="R1122" i="5"/>
  <c r="I1122" i="5"/>
  <c r="J1122" i="5"/>
  <c r="I1317" i="5"/>
  <c r="H1317" i="5"/>
  <c r="R1317" i="5"/>
  <c r="J1317" i="5"/>
  <c r="F1317" i="5"/>
  <c r="I1285" i="5"/>
  <c r="H1285" i="5"/>
  <c r="R1285" i="5"/>
  <c r="J1285" i="5"/>
  <c r="F1285" i="5"/>
  <c r="I1253" i="5"/>
  <c r="H1253" i="5"/>
  <c r="R1253" i="5"/>
  <c r="J1253" i="5"/>
  <c r="F1253" i="5"/>
  <c r="R1645" i="5"/>
  <c r="J1645" i="5"/>
  <c r="I1645" i="5"/>
  <c r="H1645" i="5"/>
  <c r="F1645" i="5"/>
  <c r="F1192" i="5"/>
  <c r="R1192" i="5"/>
  <c r="J1192" i="5"/>
  <c r="I1192" i="5"/>
  <c r="H1192" i="5"/>
  <c r="F1224" i="5"/>
  <c r="R1224" i="5"/>
  <c r="J1224" i="5"/>
  <c r="I1224" i="5"/>
  <c r="H1224" i="5"/>
  <c r="H1086" i="5"/>
  <c r="F1086" i="5"/>
  <c r="R1086" i="5"/>
  <c r="I1086" i="5"/>
  <c r="J1086" i="5"/>
  <c r="H1022" i="5"/>
  <c r="F1022" i="5"/>
  <c r="X1022" i="5"/>
  <c r="R1022" i="5"/>
  <c r="J1022" i="5"/>
  <c r="I1022" i="5"/>
  <c r="F1204" i="5"/>
  <c r="R1204" i="5"/>
  <c r="J1204" i="5"/>
  <c r="H1204" i="5"/>
  <c r="I1204" i="5"/>
  <c r="H1082" i="5"/>
  <c r="F1082" i="5"/>
  <c r="R1082" i="5"/>
  <c r="J1082" i="5"/>
  <c r="I1082" i="5"/>
  <c r="F1264" i="5"/>
  <c r="R1264" i="5"/>
  <c r="J1264" i="5"/>
  <c r="I1264" i="5"/>
  <c r="H1264" i="5"/>
  <c r="F966" i="5"/>
  <c r="X966" i="5"/>
  <c r="R966" i="5"/>
  <c r="J966" i="5"/>
  <c r="I966" i="5"/>
  <c r="H966" i="5"/>
  <c r="J987" i="5"/>
  <c r="I987" i="5"/>
  <c r="H987" i="5"/>
  <c r="F987" i="5"/>
  <c r="R987" i="5"/>
  <c r="J1063" i="5"/>
  <c r="I1063" i="5"/>
  <c r="H1063" i="5"/>
  <c r="R1063" i="5"/>
  <c r="F1063" i="5"/>
  <c r="R864" i="5"/>
  <c r="I864" i="5"/>
  <c r="H864" i="5"/>
  <c r="F864" i="5"/>
  <c r="J864" i="5"/>
  <c r="R857" i="5"/>
  <c r="I857" i="5"/>
  <c r="J857" i="5"/>
  <c r="H857" i="5"/>
  <c r="F857" i="5"/>
  <c r="H978" i="5"/>
  <c r="F978" i="5"/>
  <c r="X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R2257" i="5"/>
  <c r="F2257" i="5"/>
  <c r="F2224" i="5"/>
  <c r="R2224" i="5"/>
  <c r="J2224" i="5"/>
  <c r="I2224" i="5"/>
  <c r="H2224" i="5"/>
  <c r="F2212" i="5"/>
  <c r="R2212" i="5"/>
  <c r="J2212" i="5"/>
  <c r="I2212" i="5"/>
  <c r="H2212" i="5"/>
  <c r="H2125" i="5"/>
  <c r="F2125" i="5"/>
  <c r="J2125" i="5"/>
  <c r="I2125" i="5"/>
  <c r="R2125" i="5"/>
  <c r="F2100" i="5"/>
  <c r="I2100" i="5"/>
  <c r="H2100" i="5"/>
  <c r="J2100" i="5"/>
  <c r="R2100" i="5"/>
  <c r="R1992" i="5"/>
  <c r="J1992" i="5"/>
  <c r="I1992" i="5"/>
  <c r="H1992" i="5"/>
  <c r="F1992" i="5"/>
  <c r="I1863" i="5"/>
  <c r="H1863" i="5"/>
  <c r="F1863" i="5"/>
  <c r="R1863" i="5"/>
  <c r="J1863" i="5"/>
  <c r="I1940" i="5"/>
  <c r="H1940" i="5"/>
  <c r="F1940" i="5"/>
  <c r="R1940" i="5"/>
  <c r="J1940" i="5"/>
  <c r="R2020" i="5"/>
  <c r="J2020" i="5"/>
  <c r="I2020" i="5"/>
  <c r="H2020" i="5"/>
  <c r="F2020" i="5"/>
  <c r="J1902" i="5"/>
  <c r="R1902" i="5"/>
  <c r="I1902" i="5"/>
  <c r="H1902" i="5"/>
  <c r="F1902" i="5"/>
  <c r="H1777" i="5"/>
  <c r="F1777" i="5"/>
  <c r="R1777" i="5"/>
  <c r="J1777" i="5"/>
  <c r="I1777" i="5"/>
  <c r="I1819" i="5"/>
  <c r="J1819" i="5"/>
  <c r="H1819" i="5"/>
  <c r="F1819" i="5"/>
  <c r="R1819" i="5"/>
  <c r="I1908" i="5"/>
  <c r="H1908" i="5"/>
  <c r="F1908" i="5"/>
  <c r="R1908" i="5"/>
  <c r="J1908" i="5"/>
  <c r="J1802" i="5"/>
  <c r="I1802" i="5"/>
  <c r="H1802" i="5"/>
  <c r="F1802" i="5"/>
  <c r="R1802" i="5"/>
  <c r="J1798" i="5"/>
  <c r="I1798" i="5"/>
  <c r="H1798" i="5"/>
  <c r="F1798" i="5"/>
  <c r="R1798" i="5"/>
  <c r="J1790" i="5"/>
  <c r="I1790" i="5"/>
  <c r="H1790" i="5"/>
  <c r="F1790" i="5"/>
  <c r="X1790" i="5"/>
  <c r="R1790" i="5"/>
  <c r="J1782" i="5"/>
  <c r="I1782" i="5"/>
  <c r="H1782" i="5"/>
  <c r="F1782" i="5"/>
  <c r="R1782" i="5"/>
  <c r="J1774" i="5"/>
  <c r="I1774" i="5"/>
  <c r="H1774" i="5"/>
  <c r="F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I1534" i="5"/>
  <c r="H1534" i="5"/>
  <c r="F1534" i="5"/>
  <c r="J1534" i="5"/>
  <c r="R1534" i="5"/>
  <c r="I1389" i="5"/>
  <c r="H1389" i="5"/>
  <c r="F1389" i="5"/>
  <c r="R1389" i="5"/>
  <c r="J1389" i="5"/>
  <c r="H1201" i="5"/>
  <c r="F1201" i="5"/>
  <c r="R1201" i="5"/>
  <c r="J1201" i="5"/>
  <c r="I1201" i="5"/>
  <c r="R1374" i="5"/>
  <c r="J1374" i="5"/>
  <c r="I1374" i="5"/>
  <c r="H1374" i="5"/>
  <c r="F1374" i="5"/>
  <c r="F1232" i="5"/>
  <c r="X1232" i="5"/>
  <c r="J1232" i="5"/>
  <c r="I1232" i="5"/>
  <c r="H1232" i="5"/>
  <c r="R1232" i="5"/>
  <c r="H1110" i="5"/>
  <c r="F1110" i="5"/>
  <c r="R1110" i="5"/>
  <c r="J1110" i="5"/>
  <c r="I1110" i="5"/>
  <c r="H1078" i="5"/>
  <c r="F1078" i="5"/>
  <c r="X1078" i="5"/>
  <c r="R1078" i="5"/>
  <c r="J1078" i="5"/>
  <c r="I1078" i="5"/>
  <c r="H1046" i="5"/>
  <c r="F1046" i="5"/>
  <c r="R1046" i="5"/>
  <c r="J1046" i="5"/>
  <c r="I1046" i="5"/>
  <c r="H1030" i="5"/>
  <c r="F1030" i="5"/>
  <c r="R1030" i="5"/>
  <c r="J1030" i="5"/>
  <c r="I1030" i="5"/>
  <c r="R1487" i="5"/>
  <c r="J1487" i="5"/>
  <c r="H1487" i="5"/>
  <c r="F1487" i="5"/>
  <c r="X1487" i="5"/>
  <c r="I1487" i="5"/>
  <c r="R914" i="5"/>
  <c r="I914" i="5"/>
  <c r="F914" i="5"/>
  <c r="J914" i="5"/>
  <c r="H914" i="5"/>
  <c r="F954" i="5"/>
  <c r="R954" i="5"/>
  <c r="I954" i="5"/>
  <c r="J954" i="5"/>
  <c r="H954" i="5"/>
  <c r="R869" i="5"/>
  <c r="I869" i="5"/>
  <c r="H869" i="5"/>
  <c r="F869" i="5"/>
  <c r="J869" i="5"/>
  <c r="R872" i="5"/>
  <c r="I872" i="5"/>
  <c r="H872" i="5"/>
  <c r="J872" i="5"/>
  <c r="F872" i="5"/>
  <c r="F851" i="5"/>
  <c r="R851" i="5"/>
  <c r="I851" i="5"/>
  <c r="J851" i="5"/>
  <c r="H851" i="5"/>
  <c r="H816" i="5"/>
  <c r="R816" i="5"/>
  <c r="J816" i="5"/>
  <c r="I816" i="5"/>
  <c r="F816" i="5"/>
  <c r="I623" i="5"/>
  <c r="H623" i="5"/>
  <c r="F623" i="5"/>
  <c r="R623" i="5"/>
  <c r="J623" i="5"/>
  <c r="J685" i="5"/>
  <c r="I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H2461" i="5"/>
  <c r="I2461" i="5"/>
  <c r="F2461" i="5"/>
  <c r="R2461" i="5"/>
  <c r="J2461" i="5"/>
  <c r="F2321" i="5"/>
  <c r="J2321" i="5"/>
  <c r="R2321" i="5"/>
  <c r="I2321" i="5"/>
  <c r="H2321" i="5"/>
  <c r="I2298" i="5"/>
  <c r="J2298" i="5"/>
  <c r="H2298" i="5"/>
  <c r="F2298" i="5"/>
  <c r="R2298" i="5"/>
  <c r="R2166" i="5"/>
  <c r="J2166" i="5"/>
  <c r="I2166" i="5"/>
  <c r="H2166" i="5"/>
  <c r="F2166" i="5"/>
  <c r="F2072" i="5"/>
  <c r="R2072" i="5"/>
  <c r="J2072" i="5"/>
  <c r="I2072" i="5"/>
  <c r="H2072" i="5"/>
  <c r="R2058" i="5"/>
  <c r="J2058" i="5"/>
  <c r="H2058" i="5"/>
  <c r="F2058" i="5"/>
  <c r="X2058" i="5"/>
  <c r="I2058" i="5"/>
  <c r="R2086" i="5"/>
  <c r="J2086" i="5"/>
  <c r="I2086" i="5"/>
  <c r="H2086" i="5"/>
  <c r="F2086" i="5"/>
  <c r="R2040" i="5"/>
  <c r="J2040" i="5"/>
  <c r="I2040" i="5"/>
  <c r="H2040" i="5"/>
  <c r="F2040" i="5"/>
  <c r="X2040" i="5"/>
  <c r="R1820" i="5"/>
  <c r="I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I1346" i="5"/>
  <c r="H1346" i="5"/>
  <c r="J1346" i="5"/>
  <c r="F1368" i="5"/>
  <c r="R1368" i="5"/>
  <c r="I1368" i="5"/>
  <c r="H1368" i="5"/>
  <c r="J1368" i="5"/>
  <c r="J1471" i="5"/>
  <c r="H1471" i="5"/>
  <c r="F1471" i="5"/>
  <c r="I1471" i="5"/>
  <c r="R1471" i="5"/>
  <c r="H1398" i="5"/>
  <c r="F1398" i="5"/>
  <c r="R1398" i="5"/>
  <c r="J1398" i="5"/>
  <c r="I1398" i="5"/>
  <c r="I1325" i="5"/>
  <c r="H1325" i="5"/>
  <c r="R1325" i="5"/>
  <c r="J1325" i="5"/>
  <c r="F1325" i="5"/>
  <c r="H1070" i="5"/>
  <c r="F1070" i="5"/>
  <c r="R1070" i="5"/>
  <c r="I1070" i="5"/>
  <c r="J1070" i="5"/>
  <c r="H1006" i="5"/>
  <c r="F1006" i="5"/>
  <c r="R1006" i="5"/>
  <c r="J1006" i="5"/>
  <c r="I1006" i="5"/>
  <c r="H1098" i="5"/>
  <c r="F1098" i="5"/>
  <c r="R1098" i="5"/>
  <c r="J1098" i="5"/>
  <c r="I1098" i="5"/>
  <c r="J1015" i="5"/>
  <c r="I1015" i="5"/>
  <c r="H1015" i="5"/>
  <c r="X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H22" i="6"/>
  <c r="D22" i="6" s="1"/>
  <c r="F2483" i="5"/>
  <c r="R2483" i="5"/>
  <c r="J2483" i="5"/>
  <c r="I2483" i="5"/>
  <c r="H2483" i="5"/>
  <c r="J2442" i="5"/>
  <c r="I2442" i="5"/>
  <c r="H2442" i="5"/>
  <c r="R2442" i="5"/>
  <c r="F2442" i="5"/>
  <c r="J2360" i="5"/>
  <c r="H2360" i="5"/>
  <c r="F2360" i="5"/>
  <c r="R2360" i="5"/>
  <c r="I2360"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H2294" i="5"/>
  <c r="R2294" i="5"/>
  <c r="J2294" i="5"/>
  <c r="F2294" i="5"/>
  <c r="H2244" i="5"/>
  <c r="F2244" i="5"/>
  <c r="R2244" i="5"/>
  <c r="J2244" i="5"/>
  <c r="I2244" i="5"/>
  <c r="J2206" i="5"/>
  <c r="X2206" i="5"/>
  <c r="R2206" i="5"/>
  <c r="I2206" i="5"/>
  <c r="H2206" i="5"/>
  <c r="F2206" i="5"/>
  <c r="R2296" i="5"/>
  <c r="I2296" i="5"/>
  <c r="J2296" i="5"/>
  <c r="H2296" i="5"/>
  <c r="F2296" i="5"/>
  <c r="I2302" i="5"/>
  <c r="H2302" i="5"/>
  <c r="R2302" i="5"/>
  <c r="J2302" i="5"/>
  <c r="F2302" i="5"/>
  <c r="H2232" i="5"/>
  <c r="F2232" i="5"/>
  <c r="R2232" i="5"/>
  <c r="J2232" i="5"/>
  <c r="I2232" i="5"/>
  <c r="H2240" i="5"/>
  <c r="F2240" i="5"/>
  <c r="R2240" i="5"/>
  <c r="J2240" i="5"/>
  <c r="I2240" i="5"/>
  <c r="R2138" i="5"/>
  <c r="J2138" i="5"/>
  <c r="I2138" i="5"/>
  <c r="H2138" i="5"/>
  <c r="F2138" i="5"/>
  <c r="J2122" i="5"/>
  <c r="I2122" i="5"/>
  <c r="H2122" i="5"/>
  <c r="R2122" i="5"/>
  <c r="F2122" i="5"/>
  <c r="F2108" i="5"/>
  <c r="I2108" i="5"/>
  <c r="H2108" i="5"/>
  <c r="R2108" i="5"/>
  <c r="J2108" i="5"/>
  <c r="F2092" i="5"/>
  <c r="I2092" i="5"/>
  <c r="H2092" i="5"/>
  <c r="R2092" i="5"/>
  <c r="J2092" i="5"/>
  <c r="J2233" i="5"/>
  <c r="I2233" i="5"/>
  <c r="H2233" i="5"/>
  <c r="R2233" i="5"/>
  <c r="F2233" i="5"/>
  <c r="J2276" i="5"/>
  <c r="I2276" i="5"/>
  <c r="H2276" i="5"/>
  <c r="F2276" i="5"/>
  <c r="R2276" i="5"/>
  <c r="I2069" i="5"/>
  <c r="H2069" i="5"/>
  <c r="F2069" i="5"/>
  <c r="R2069" i="5"/>
  <c r="J2069" i="5"/>
  <c r="R2050" i="5"/>
  <c r="J2050" i="5"/>
  <c r="H2050" i="5"/>
  <c r="F2050" i="5"/>
  <c r="I2050" i="5"/>
  <c r="F1862" i="5"/>
  <c r="R1862" i="5"/>
  <c r="J1862" i="5"/>
  <c r="H1862" i="5"/>
  <c r="I1862" i="5"/>
  <c r="R2028" i="5"/>
  <c r="J2028" i="5"/>
  <c r="I2028" i="5"/>
  <c r="H2028" i="5"/>
  <c r="F2028" i="5"/>
  <c r="I1855" i="5"/>
  <c r="H1855" i="5"/>
  <c r="F1855" i="5"/>
  <c r="R1855" i="5"/>
  <c r="J1855" i="5"/>
  <c r="R2008" i="5"/>
  <c r="J2008" i="5"/>
  <c r="I2008" i="5"/>
  <c r="H2008" i="5"/>
  <c r="F2008" i="5"/>
  <c r="R1988" i="5"/>
  <c r="J1988" i="5"/>
  <c r="I1988" i="5"/>
  <c r="H1988" i="5"/>
  <c r="F1988" i="5"/>
  <c r="R1864" i="5"/>
  <c r="J1864" i="5"/>
  <c r="I1864" i="5"/>
  <c r="H1864" i="5"/>
  <c r="F1864" i="5"/>
  <c r="R1868" i="5"/>
  <c r="J1868" i="5"/>
  <c r="I1868" i="5"/>
  <c r="H1868" i="5"/>
  <c r="F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X1830" i="5"/>
  <c r="R1830" i="5"/>
  <c r="J1830" i="5"/>
  <c r="I1830" i="5"/>
  <c r="H1830" i="5"/>
  <c r="F1830" i="5"/>
  <c r="I1545" i="5"/>
  <c r="H1545" i="5"/>
  <c r="F1545" i="5"/>
  <c r="R1545" i="5"/>
  <c r="J1545" i="5"/>
  <c r="I1808" i="5"/>
  <c r="R1808" i="5"/>
  <c r="J1808" i="5"/>
  <c r="H1808" i="5"/>
  <c r="F1808" i="5"/>
  <c r="J1427" i="5"/>
  <c r="I1427" i="5"/>
  <c r="H1427" i="5"/>
  <c r="R1427" i="5"/>
  <c r="F1427" i="5"/>
  <c r="I1617" i="5"/>
  <c r="H1617" i="5"/>
  <c r="F1617" i="5"/>
  <c r="R1617" i="5"/>
  <c r="J1617" i="5"/>
  <c r="I1585" i="5"/>
  <c r="H1585" i="5"/>
  <c r="F1585" i="5"/>
  <c r="R1585" i="5"/>
  <c r="J1585" i="5"/>
  <c r="I1553" i="5"/>
  <c r="H1553" i="5"/>
  <c r="F1553" i="5"/>
  <c r="R1553" i="5"/>
  <c r="J1553" i="5"/>
  <c r="R1531" i="5"/>
  <c r="J1531" i="5"/>
  <c r="H1531" i="5"/>
  <c r="I1531" i="5"/>
  <c r="F1531" i="5"/>
  <c r="H1438" i="5"/>
  <c r="F1438" i="5"/>
  <c r="I1438" i="5"/>
  <c r="J1438" i="5"/>
  <c r="R1438" i="5"/>
  <c r="R1503" i="5"/>
  <c r="J1503" i="5"/>
  <c r="H1503" i="5"/>
  <c r="F1503" i="5"/>
  <c r="I1503"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X890" i="5"/>
  <c r="R890" i="5"/>
  <c r="I890" i="5"/>
  <c r="H890" i="5"/>
  <c r="F890" i="5"/>
  <c r="J890" i="5"/>
  <c r="R845" i="5"/>
  <c r="J845" i="5"/>
  <c r="I845" i="5"/>
  <c r="H845" i="5"/>
  <c r="F845" i="5"/>
  <c r="R837" i="5"/>
  <c r="J837" i="5"/>
  <c r="I837" i="5"/>
  <c r="H837" i="5"/>
  <c r="F837" i="5"/>
  <c r="F843" i="5"/>
  <c r="R843" i="5"/>
  <c r="I843" i="5"/>
  <c r="J843" i="5"/>
  <c r="H843" i="5"/>
  <c r="R968" i="5"/>
  <c r="J968" i="5"/>
  <c r="I968" i="5"/>
  <c r="H968" i="5"/>
  <c r="F968" i="5"/>
  <c r="J809" i="5"/>
  <c r="R809" i="5"/>
  <c r="I809" i="5"/>
  <c r="H809" i="5"/>
  <c r="F809" i="5"/>
  <c r="R916" i="5"/>
  <c r="I916" i="5"/>
  <c r="J916" i="5"/>
  <c r="H916" i="5"/>
  <c r="F916"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98" i="5"/>
  <c r="H198" i="5"/>
  <c r="F198" i="5"/>
  <c r="R198" i="5"/>
  <c r="I198" i="5"/>
  <c r="J306" i="5"/>
  <c r="R306" i="5"/>
  <c r="H306" i="5"/>
  <c r="F306" i="5"/>
  <c r="I306" i="5"/>
  <c r="J310" i="5"/>
  <c r="F310" i="5"/>
  <c r="R310" i="5"/>
  <c r="I310" i="5"/>
  <c r="H310" i="5"/>
  <c r="J186" i="5"/>
  <c r="H186" i="5"/>
  <c r="F186" i="5"/>
  <c r="R186" i="5"/>
  <c r="I186" i="5"/>
  <c r="R2430" i="5"/>
  <c r="J2430" i="5"/>
  <c r="I2430" i="5"/>
  <c r="H2430" i="5"/>
  <c r="F2430" i="5"/>
  <c r="I2421" i="5"/>
  <c r="H2421" i="5"/>
  <c r="F2421" i="5"/>
  <c r="R2421" i="5"/>
  <c r="J2421" i="5"/>
  <c r="J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F1807" i="5"/>
  <c r="R1807" i="5"/>
  <c r="J1807" i="5"/>
  <c r="I1807" i="5"/>
  <c r="H1807" i="5"/>
  <c r="H1805" i="5"/>
  <c r="F1805" i="5"/>
  <c r="R1805" i="5"/>
  <c r="J1805" i="5"/>
  <c r="I1805" i="5"/>
  <c r="I1734" i="5"/>
  <c r="R1734" i="5"/>
  <c r="J1734" i="5"/>
  <c r="H1734" i="5"/>
  <c r="F1734" i="5"/>
  <c r="R1713" i="5"/>
  <c r="J1713" i="5"/>
  <c r="I1713" i="5"/>
  <c r="H1713" i="5"/>
  <c r="F1713" i="5"/>
  <c r="H2453" i="5"/>
  <c r="I2453" i="5"/>
  <c r="F2453" i="5"/>
  <c r="R2453" i="5"/>
  <c r="J2453" i="5"/>
  <c r="I1621" i="5"/>
  <c r="H1621" i="5"/>
  <c r="F1621" i="5"/>
  <c r="R1621" i="5"/>
  <c r="J1621" i="5"/>
  <c r="I1514" i="5"/>
  <c r="H1514" i="5"/>
  <c r="F1514" i="5"/>
  <c r="X1514" i="5"/>
  <c r="J1514" i="5"/>
  <c r="R1514" i="5"/>
  <c r="F1388" i="5"/>
  <c r="R1388" i="5"/>
  <c r="J1388" i="5"/>
  <c r="I1388" i="5"/>
  <c r="H1388" i="5"/>
  <c r="H1402" i="5"/>
  <c r="R1402" i="5"/>
  <c r="J1402" i="5"/>
  <c r="I1402" i="5"/>
  <c r="F1402" i="5"/>
  <c r="F1352" i="5"/>
  <c r="R1352" i="5"/>
  <c r="I1352" i="5"/>
  <c r="H1352" i="5"/>
  <c r="J1352" i="5"/>
  <c r="H1181" i="5"/>
  <c r="I1181" i="5"/>
  <c r="F1181" i="5"/>
  <c r="R1181" i="5"/>
  <c r="J1181" i="5"/>
  <c r="I1261" i="5"/>
  <c r="H1261" i="5"/>
  <c r="R1261" i="5"/>
  <c r="J1261" i="5"/>
  <c r="F1261" i="5"/>
  <c r="F1252" i="5"/>
  <c r="R1252" i="5"/>
  <c r="J1252" i="5"/>
  <c r="I1252" i="5"/>
  <c r="H1252" i="5"/>
  <c r="H1034" i="5"/>
  <c r="F1034" i="5"/>
  <c r="R1034" i="5"/>
  <c r="J1034" i="5"/>
  <c r="I1034" i="5"/>
  <c r="H1165" i="5"/>
  <c r="R1165" i="5"/>
  <c r="J1165" i="5"/>
  <c r="F1165" i="5"/>
  <c r="I1165" i="5"/>
  <c r="R921" i="5"/>
  <c r="I921" i="5"/>
  <c r="J921" i="5"/>
  <c r="H921" i="5"/>
  <c r="F921" i="5"/>
  <c r="R852" i="5"/>
  <c r="I852" i="5"/>
  <c r="J852" i="5"/>
  <c r="H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D15" i="6"/>
  <c r="H2469" i="5"/>
  <c r="I2469" i="5"/>
  <c r="F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J2326" i="5"/>
  <c r="I2326" i="5"/>
  <c r="H2326" i="5"/>
  <c r="X2326" i="5"/>
  <c r="R2326" i="5"/>
  <c r="F2326" i="5"/>
  <c r="I2281" i="5"/>
  <c r="R2281" i="5"/>
  <c r="J2281" i="5"/>
  <c r="H2281" i="5"/>
  <c r="F2281" i="5"/>
  <c r="H2248" i="5"/>
  <c r="F2248" i="5"/>
  <c r="R2248" i="5"/>
  <c r="I2248" i="5"/>
  <c r="J2248" i="5"/>
  <c r="I2165" i="5"/>
  <c r="H2165" i="5"/>
  <c r="F2165" i="5"/>
  <c r="R2165" i="5"/>
  <c r="J2165" i="5"/>
  <c r="F2056" i="5"/>
  <c r="R2056" i="5"/>
  <c r="J2056" i="5"/>
  <c r="I2056" i="5"/>
  <c r="H2056" i="5"/>
  <c r="H2209" i="5"/>
  <c r="R2209" i="5"/>
  <c r="J2209" i="5"/>
  <c r="I2209" i="5"/>
  <c r="F2209" i="5"/>
  <c r="J2118" i="5"/>
  <c r="I2118" i="5"/>
  <c r="H2118" i="5"/>
  <c r="R2118" i="5"/>
  <c r="F2118" i="5"/>
  <c r="I2093" i="5"/>
  <c r="H2093" i="5"/>
  <c r="F2093" i="5"/>
  <c r="R2093" i="5"/>
  <c r="J2093" i="5"/>
  <c r="I2173" i="5"/>
  <c r="H2173" i="5"/>
  <c r="F2173" i="5"/>
  <c r="R2173" i="5"/>
  <c r="J2173" i="5"/>
  <c r="I1944" i="5"/>
  <c r="H1944" i="5"/>
  <c r="F1944" i="5"/>
  <c r="R1944" i="5"/>
  <c r="J1944" i="5"/>
  <c r="F1858" i="5"/>
  <c r="R1858" i="5"/>
  <c r="J1858" i="5"/>
  <c r="I1858" i="5"/>
  <c r="H1858" i="5"/>
  <c r="I1851" i="5"/>
  <c r="H1851" i="5"/>
  <c r="F1851" i="5"/>
  <c r="R1851" i="5"/>
  <c r="J1851" i="5"/>
  <c r="I1928" i="5"/>
  <c r="H1928" i="5"/>
  <c r="F1928" i="5"/>
  <c r="R1928" i="5"/>
  <c r="J1928" i="5"/>
  <c r="I1916" i="5"/>
  <c r="H1916" i="5"/>
  <c r="F1916" i="5"/>
  <c r="R1916" i="5"/>
  <c r="J1916" i="5"/>
  <c r="R1832" i="5"/>
  <c r="I1832" i="5"/>
  <c r="F1832" i="5"/>
  <c r="J1832" i="5"/>
  <c r="H1832" i="5"/>
  <c r="H1789" i="5"/>
  <c r="F1789" i="5"/>
  <c r="R1789" i="5"/>
  <c r="J1789" i="5"/>
  <c r="I1789" i="5"/>
  <c r="I1812" i="5"/>
  <c r="H1812" i="5"/>
  <c r="F1812" i="5"/>
  <c r="J1812" i="5"/>
  <c r="R1812" i="5"/>
  <c r="R1980" i="5"/>
  <c r="J1980" i="5"/>
  <c r="I1980" i="5"/>
  <c r="H1980" i="5"/>
  <c r="F1980" i="5"/>
  <c r="R2000" i="5"/>
  <c r="J2000" i="5"/>
  <c r="I2000" i="5"/>
  <c r="H2000" i="5"/>
  <c r="F2000" i="5"/>
  <c r="I1744" i="5"/>
  <c r="R1744" i="5"/>
  <c r="J1744" i="5"/>
  <c r="H1744" i="5"/>
  <c r="F1744" i="5"/>
  <c r="R2012" i="5"/>
  <c r="J2012" i="5"/>
  <c r="I2012" i="5"/>
  <c r="H2012" i="5"/>
  <c r="F2012" i="5"/>
  <c r="R1637" i="5"/>
  <c r="J1637" i="5"/>
  <c r="I1637" i="5"/>
  <c r="H1637" i="5"/>
  <c r="F1637" i="5"/>
  <c r="R1856" i="5"/>
  <c r="J1856" i="5"/>
  <c r="I1856" i="5"/>
  <c r="H1856" i="5"/>
  <c r="F1856" i="5"/>
  <c r="R1729" i="5"/>
  <c r="J1729" i="5"/>
  <c r="I1729" i="5"/>
  <c r="H1729" i="5"/>
  <c r="F1729" i="5"/>
  <c r="J1415" i="5"/>
  <c r="I1415" i="5"/>
  <c r="R1415" i="5"/>
  <c r="H1415" i="5"/>
  <c r="F1415" i="5"/>
  <c r="R1732" i="5"/>
  <c r="J1732" i="5"/>
  <c r="I1732" i="5"/>
  <c r="H1732" i="5"/>
  <c r="F1732" i="5"/>
  <c r="J1435" i="5"/>
  <c r="I1435" i="5"/>
  <c r="H1435" i="5"/>
  <c r="F1435" i="5"/>
  <c r="R1435" i="5"/>
  <c r="I1605" i="5"/>
  <c r="H1605" i="5"/>
  <c r="F1605" i="5"/>
  <c r="R1605" i="5"/>
  <c r="J1605" i="5"/>
  <c r="I1573" i="5"/>
  <c r="H1573" i="5"/>
  <c r="F1573" i="5"/>
  <c r="R1573" i="5"/>
  <c r="J1573" i="5"/>
  <c r="F1356" i="5"/>
  <c r="R1356" i="5"/>
  <c r="J1356" i="5"/>
  <c r="H1356" i="5"/>
  <c r="I1356" i="5"/>
  <c r="R1338" i="5"/>
  <c r="F1338" i="5"/>
  <c r="X1338" i="5"/>
  <c r="H1338" i="5"/>
  <c r="J1338" i="5"/>
  <c r="I1338" i="5"/>
  <c r="I1498" i="5"/>
  <c r="H1498" i="5"/>
  <c r="F1498" i="5"/>
  <c r="J1498" i="5"/>
  <c r="R1498" i="5"/>
  <c r="F1360" i="5"/>
  <c r="R1360" i="5"/>
  <c r="I1360" i="5"/>
  <c r="H1360" i="5"/>
  <c r="J1360" i="5"/>
  <c r="F1380" i="5"/>
  <c r="R1380" i="5"/>
  <c r="J1380" i="5"/>
  <c r="I1380" i="5"/>
  <c r="H1380" i="5"/>
  <c r="H1189" i="5"/>
  <c r="J1189" i="5"/>
  <c r="F1189" i="5"/>
  <c r="I1189" i="5"/>
  <c r="R1189" i="5"/>
  <c r="J1439" i="5"/>
  <c r="H1439" i="5"/>
  <c r="F1439" i="5"/>
  <c r="R1439" i="5"/>
  <c r="I1439" i="5"/>
  <c r="R1139" i="5"/>
  <c r="H1139" i="5"/>
  <c r="F1139" i="5"/>
  <c r="I1139" i="5"/>
  <c r="J1139" i="5"/>
  <c r="R1386" i="5"/>
  <c r="J1386" i="5"/>
  <c r="I1386" i="5"/>
  <c r="H1386" i="5"/>
  <c r="F1386" i="5"/>
  <c r="I1309" i="5"/>
  <c r="H1309" i="5"/>
  <c r="R1309" i="5"/>
  <c r="J1309" i="5"/>
  <c r="F1309" i="5"/>
  <c r="I1277" i="5"/>
  <c r="H1277" i="5"/>
  <c r="R1277" i="5"/>
  <c r="J1277" i="5"/>
  <c r="F1277" i="5"/>
  <c r="H982" i="5"/>
  <c r="F982" i="5"/>
  <c r="R982" i="5"/>
  <c r="J982" i="5"/>
  <c r="I982" i="5"/>
  <c r="R1598" i="5"/>
  <c r="J1598" i="5"/>
  <c r="I1598" i="5"/>
  <c r="H1598" i="5"/>
  <c r="F1598" i="5"/>
  <c r="X1598" i="5"/>
  <c r="F1168" i="5"/>
  <c r="J1168" i="5"/>
  <c r="I1168" i="5"/>
  <c r="H1168" i="5"/>
  <c r="R1168" i="5"/>
  <c r="H1102" i="5"/>
  <c r="F1102" i="5"/>
  <c r="R1102" i="5"/>
  <c r="I1102" i="5"/>
  <c r="J1102" i="5"/>
  <c r="H1038" i="5"/>
  <c r="F1038" i="5"/>
  <c r="R1038" i="5"/>
  <c r="I1038" i="5"/>
  <c r="J1038" i="5"/>
  <c r="F1256" i="5"/>
  <c r="R1256" i="5"/>
  <c r="J1256" i="5"/>
  <c r="I1256" i="5"/>
  <c r="H1256" i="5"/>
  <c r="H1066" i="5"/>
  <c r="F1066" i="5"/>
  <c r="R1066" i="5"/>
  <c r="J1066" i="5"/>
  <c r="I1066" i="5"/>
  <c r="J1003" i="5"/>
  <c r="I1003" i="5"/>
  <c r="H1003" i="5"/>
  <c r="F1003" i="5"/>
  <c r="R1003" i="5"/>
  <c r="R945" i="5"/>
  <c r="I945" i="5"/>
  <c r="J945" i="5"/>
  <c r="H945" i="5"/>
  <c r="F945" i="5"/>
  <c r="J1186" i="5"/>
  <c r="I1186" i="5"/>
  <c r="H1186" i="5"/>
  <c r="F1186" i="5"/>
  <c r="R1186" i="5"/>
  <c r="I1142" i="5"/>
  <c r="R1142" i="5"/>
  <c r="J1142" i="5"/>
  <c r="H1142" i="5"/>
  <c r="F1142" i="5"/>
  <c r="R896" i="5"/>
  <c r="I896" i="5"/>
  <c r="H896" i="5"/>
  <c r="F896" i="5"/>
  <c r="J896" i="5"/>
  <c r="R901" i="5"/>
  <c r="I901" i="5"/>
  <c r="J901" i="5"/>
  <c r="H901" i="5"/>
  <c r="F901" i="5"/>
  <c r="R884" i="5"/>
  <c r="I884" i="5"/>
  <c r="J884" i="5"/>
  <c r="H884" i="5"/>
  <c r="F884" i="5"/>
  <c r="I659" i="5"/>
  <c r="H659" i="5"/>
  <c r="F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R337" i="5"/>
  <c r="H337" i="5"/>
  <c r="F337" i="5"/>
  <c r="J337" i="5"/>
  <c r="I337" i="5"/>
  <c r="J210" i="5"/>
  <c r="I210" i="5"/>
  <c r="H210" i="5"/>
  <c r="F210" i="5"/>
  <c r="R210" i="5"/>
  <c r="F44" i="6"/>
  <c r="F39" i="6"/>
  <c r="F65" i="6"/>
  <c r="C2" i="6" s="1"/>
  <c r="F29" i="6"/>
  <c r="F2428" i="5"/>
  <c r="R2428" i="5"/>
  <c r="J2428" i="5"/>
  <c r="I2428" i="5"/>
  <c r="H2428" i="5"/>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X2350" i="5"/>
  <c r="H2350" i="5"/>
  <c r="H2375" i="5"/>
  <c r="F2375" i="5"/>
  <c r="J2375" i="5"/>
  <c r="I2375" i="5"/>
  <c r="R2375" i="5"/>
  <c r="H2359" i="5"/>
  <c r="F2359" i="5"/>
  <c r="J2359" i="5"/>
  <c r="I2359" i="5"/>
  <c r="R2359" i="5"/>
  <c r="R2273" i="5"/>
  <c r="J2273" i="5"/>
  <c r="H2273" i="5"/>
  <c r="I2273" i="5"/>
  <c r="F2273" i="5"/>
  <c r="J2382" i="5"/>
  <c r="I2382" i="5"/>
  <c r="R2382" i="5"/>
  <c r="H2382" i="5"/>
  <c r="F2382" i="5"/>
  <c r="H2228" i="5"/>
  <c r="F2228" i="5"/>
  <c r="R2228" i="5"/>
  <c r="J2228" i="5"/>
  <c r="I2228" i="5"/>
  <c r="J2229" i="5"/>
  <c r="I2229" i="5"/>
  <c r="H2229" i="5"/>
  <c r="F2229" i="5"/>
  <c r="R2229"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R2142" i="5"/>
  <c r="J2142" i="5"/>
  <c r="I2142" i="5"/>
  <c r="H2142" i="5"/>
  <c r="F2142" i="5"/>
  <c r="X2142" i="5"/>
  <c r="I2105" i="5"/>
  <c r="H2105" i="5"/>
  <c r="F2105" i="5"/>
  <c r="R2105" i="5"/>
  <c r="J2105" i="5"/>
  <c r="R2066" i="5"/>
  <c r="J2066" i="5"/>
  <c r="H2066" i="5"/>
  <c r="F2066" i="5"/>
  <c r="I2066" i="5"/>
  <c r="I2047" i="5"/>
  <c r="H2047" i="5"/>
  <c r="F2047" i="5"/>
  <c r="R2047" i="5"/>
  <c r="J2047" i="5"/>
  <c r="R1960" i="5"/>
  <c r="J1960" i="5"/>
  <c r="I1960" i="5"/>
  <c r="H1960" i="5"/>
  <c r="F1960" i="5"/>
  <c r="F1854" i="5"/>
  <c r="J1854" i="5"/>
  <c r="H1854" i="5"/>
  <c r="R1854" i="5"/>
  <c r="I1854" i="5"/>
  <c r="I1867" i="5"/>
  <c r="H1867" i="5"/>
  <c r="F1867" i="5"/>
  <c r="X1867" i="5"/>
  <c r="R1867" i="5"/>
  <c r="J1867" i="5"/>
  <c r="I1847" i="5"/>
  <c r="H1847" i="5"/>
  <c r="F1847" i="5"/>
  <c r="R1847" i="5"/>
  <c r="J1847" i="5"/>
  <c r="X1847" i="5"/>
  <c r="I1827" i="5"/>
  <c r="F1827" i="5"/>
  <c r="R1827" i="5"/>
  <c r="J1827" i="5"/>
  <c r="H1827" i="5"/>
  <c r="H1785" i="5"/>
  <c r="F1785" i="5"/>
  <c r="R1785" i="5"/>
  <c r="J1785" i="5"/>
  <c r="I1785" i="5"/>
  <c r="I1920" i="5"/>
  <c r="H1920" i="5"/>
  <c r="F1920" i="5"/>
  <c r="R1920" i="5"/>
  <c r="J1920" i="5"/>
  <c r="X1894" i="5"/>
  <c r="J1894" i="5"/>
  <c r="R1894" i="5"/>
  <c r="I1894" i="5"/>
  <c r="H1894" i="5"/>
  <c r="F1894" i="5"/>
  <c r="R1741" i="5"/>
  <c r="J1741" i="5"/>
  <c r="I1741" i="5"/>
  <c r="F1741" i="5"/>
  <c r="H1741" i="5"/>
  <c r="I1738" i="5"/>
  <c r="X1738" i="5"/>
  <c r="F1738" i="5"/>
  <c r="R1738" i="5"/>
  <c r="H1738" i="5"/>
  <c r="J1738" i="5"/>
  <c r="I1728" i="5"/>
  <c r="H1728" i="5"/>
  <c r="F1728" i="5"/>
  <c r="R1728" i="5"/>
  <c r="J1728" i="5"/>
  <c r="I1712" i="5"/>
  <c r="H1712" i="5"/>
  <c r="F1712" i="5"/>
  <c r="R1712" i="5"/>
  <c r="J1712"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R1538" i="5"/>
  <c r="J1538" i="5"/>
  <c r="J1431" i="5"/>
  <c r="I1431" i="5"/>
  <c r="H1431" i="5"/>
  <c r="R1431" i="5"/>
  <c r="F1431" i="5"/>
  <c r="X1431" i="5"/>
  <c r="J1423" i="5"/>
  <c r="I1423" i="5"/>
  <c r="H1423" i="5"/>
  <c r="R1423" i="5"/>
  <c r="F1423" i="5"/>
  <c r="I1593" i="5"/>
  <c r="H1593" i="5"/>
  <c r="F1593" i="5"/>
  <c r="R1593" i="5"/>
  <c r="J1593" i="5"/>
  <c r="I1561" i="5"/>
  <c r="H1561" i="5"/>
  <c r="F1561" i="5"/>
  <c r="R1561" i="5"/>
  <c r="J1561" i="5"/>
  <c r="H1470" i="5"/>
  <c r="F1470" i="5"/>
  <c r="I1470" i="5"/>
  <c r="R1470" i="5"/>
  <c r="J1470" i="5"/>
  <c r="H1442" i="5"/>
  <c r="F1442" i="5"/>
  <c r="J1442" i="5"/>
  <c r="I1442" i="5"/>
  <c r="R1442" i="5"/>
  <c r="F1413" i="5"/>
  <c r="R1413" i="5"/>
  <c r="J1413" i="5"/>
  <c r="I1413" i="5"/>
  <c r="H1413" i="5"/>
  <c r="I1357" i="5"/>
  <c r="H1357" i="5"/>
  <c r="R1357" i="5"/>
  <c r="F1357" i="5"/>
  <c r="J1357" i="5"/>
  <c r="H1418" i="5"/>
  <c r="R1418" i="5"/>
  <c r="F1418" i="5"/>
  <c r="J1418" i="5"/>
  <c r="I1418" i="5"/>
  <c r="R1574" i="5"/>
  <c r="J1574" i="5"/>
  <c r="I1574" i="5"/>
  <c r="H1574" i="5"/>
  <c r="F1574" i="5"/>
  <c r="H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J1455" i="5"/>
  <c r="H1455" i="5"/>
  <c r="F1455" i="5"/>
  <c r="R1455" i="5"/>
  <c r="I1455"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J1019" i="5"/>
  <c r="I1019" i="5"/>
  <c r="H1019" i="5"/>
  <c r="F1019" i="5"/>
  <c r="R1019" i="5"/>
  <c r="R944" i="5"/>
  <c r="I944" i="5"/>
  <c r="J944" i="5"/>
  <c r="H944" i="5"/>
  <c r="F944" i="5"/>
  <c r="R956" i="5"/>
  <c r="J956" i="5"/>
  <c r="I956" i="5"/>
  <c r="F956" i="5"/>
  <c r="H956" i="5"/>
  <c r="I1345" i="5"/>
  <c r="R1345" i="5"/>
  <c r="J1345" i="5"/>
  <c r="H1345" i="5"/>
  <c r="F1345" i="5"/>
  <c r="R948" i="5"/>
  <c r="J948" i="5"/>
  <c r="I948" i="5"/>
  <c r="H948" i="5"/>
  <c r="F948" i="5"/>
  <c r="R1151" i="5"/>
  <c r="J1151" i="5"/>
  <c r="I1151" i="5"/>
  <c r="H1151" i="5"/>
  <c r="F1151" i="5"/>
  <c r="R880" i="5"/>
  <c r="I880" i="5"/>
  <c r="H880" i="5"/>
  <c r="F880" i="5"/>
  <c r="J880" i="5"/>
  <c r="R900" i="5"/>
  <c r="I900" i="5"/>
  <c r="J900" i="5"/>
  <c r="H900" i="5"/>
  <c r="F900" i="5"/>
  <c r="R888" i="5"/>
  <c r="I888" i="5"/>
  <c r="H888" i="5"/>
  <c r="J888" i="5"/>
  <c r="F888"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318" i="5"/>
  <c r="F318" i="5"/>
  <c r="R318" i="5"/>
  <c r="I318" i="5"/>
  <c r="H318" i="5"/>
  <c r="S564" i="5"/>
  <c r="S410" i="5"/>
  <c r="S361" i="5"/>
  <c r="S224" i="5"/>
  <c r="S540" i="5"/>
  <c r="S358" i="5"/>
  <c r="S480" i="5"/>
  <c r="S544" i="5"/>
  <c r="S351" i="5"/>
  <c r="S561" i="5"/>
  <c r="S457" i="5"/>
  <c r="S276" i="5"/>
  <c r="S220" i="5"/>
  <c r="S325" i="5"/>
  <c r="S309" i="5"/>
  <c r="S371" i="5"/>
  <c r="S497" i="5"/>
  <c r="S453" i="5"/>
  <c r="S493" i="5"/>
  <c r="S506" i="5"/>
  <c r="S382" i="5"/>
  <c r="S521" i="5"/>
  <c r="S330" i="5"/>
  <c r="S533" i="5"/>
  <c r="S474" i="5"/>
  <c r="S334" i="5"/>
  <c r="S212" i="5"/>
  <c r="S327" i="5"/>
  <c r="S196" i="5"/>
  <c r="S369" i="5"/>
  <c r="S349" i="5"/>
  <c r="S229" i="5"/>
  <c r="S284" i="5"/>
  <c r="S268" i="5"/>
  <c r="S236" i="5"/>
  <c r="S243" i="5"/>
  <c r="S490" i="5"/>
  <c r="S320" i="5"/>
  <c r="S454" i="5"/>
  <c r="S374" i="5"/>
  <c r="S502" i="5"/>
  <c r="S321" i="5"/>
  <c r="S481" i="5"/>
  <c r="S486" i="5"/>
  <c r="S588" i="5"/>
  <c r="S366" i="5"/>
  <c r="S528" i="5"/>
  <c r="S478" i="5"/>
  <c r="S232" i="5"/>
  <c r="S183" i="5"/>
  <c r="S288" i="5"/>
  <c r="S529" i="5"/>
  <c r="S397" i="5"/>
  <c r="S248" i="5"/>
  <c r="S343" i="5"/>
  <c r="S319" i="5"/>
  <c r="S526" i="5"/>
  <c r="S514" i="5"/>
  <c r="S592" i="5"/>
  <c r="S505" i="5"/>
  <c r="S331" i="5"/>
  <c r="S449" i="5"/>
  <c r="S333" i="5"/>
  <c r="S203" i="5"/>
  <c r="S315" i="5"/>
  <c r="S580" i="5"/>
  <c r="S498" i="5"/>
  <c r="S345" i="5"/>
  <c r="S510" i="5"/>
  <c r="S219" i="5"/>
  <c r="S501" i="5"/>
  <c r="S476" i="5"/>
  <c r="S324" i="5"/>
  <c r="S512" i="5"/>
  <c r="S556" i="5"/>
  <c r="S228" i="5"/>
  <c r="S385" i="5"/>
  <c r="S557" i="5"/>
  <c r="S485" i="5"/>
  <c r="S549" i="5"/>
  <c r="S292" i="5"/>
  <c r="S200" i="5"/>
  <c r="S517" i="5"/>
  <c r="S207" i="5"/>
  <c r="S251" i="5"/>
  <c r="S256" i="5"/>
  <c r="S317" i="5"/>
  <c r="S247" i="5"/>
  <c r="S545" i="5"/>
  <c r="S271" i="5"/>
  <c r="S542" i="5"/>
  <c r="S524" i="5"/>
  <c r="S316" i="5"/>
  <c r="S231" i="5"/>
  <c r="S239" i="5"/>
  <c r="S377" i="5"/>
  <c r="S329" i="5"/>
  <c r="S280" i="5"/>
  <c r="S272" i="5"/>
  <c r="S215" i="5"/>
  <c r="S216" i="5"/>
  <c r="S283" i="5"/>
  <c r="S264" i="5"/>
  <c r="S538" i="5"/>
  <c r="S518" i="5"/>
  <c r="S184" i="5"/>
  <c r="S548" i="5"/>
  <c r="S336" i="5"/>
  <c r="S534" i="5"/>
  <c r="S308" i="5"/>
  <c r="S496" i="5"/>
  <c r="S482" i="5"/>
  <c r="S469" i="5"/>
  <c r="S296" i="5"/>
  <c r="S513" i="5"/>
  <c r="S287" i="5"/>
  <c r="S311" i="5"/>
  <c r="S240" i="5"/>
  <c r="S305" i="5"/>
  <c r="S335" i="5"/>
  <c r="S553" i="5"/>
  <c r="S568" i="5"/>
  <c r="S299" i="5"/>
  <c r="S244" i="5"/>
  <c r="S252" i="5"/>
  <c r="S204" i="5"/>
  <c r="S323" i="5"/>
  <c r="S525" i="5"/>
  <c r="S367" i="5"/>
  <c r="S379" i="5"/>
  <c r="S307" i="5"/>
  <c r="S595" i="5"/>
  <c r="S597" i="5"/>
  <c r="X463" i="5"/>
  <c r="S609" i="5"/>
  <c r="S599" i="5"/>
  <c r="X519" i="5"/>
  <c r="X190" i="5"/>
  <c r="X274" i="5"/>
  <c r="X494" i="5"/>
  <c r="X210" i="5"/>
  <c r="X202" i="5"/>
  <c r="S598" i="5"/>
  <c r="X198" i="5"/>
  <c r="X314" i="5"/>
  <c r="X206" i="5"/>
  <c r="S380" i="5"/>
  <c r="X254" i="5"/>
  <c r="X286" i="5"/>
  <c r="X234" i="5"/>
  <c r="X266" i="5"/>
  <c r="X303" i="5"/>
  <c r="S531" i="5"/>
  <c r="X511" i="5"/>
  <c r="X384" i="5"/>
  <c r="X214" i="5"/>
  <c r="S353" i="5"/>
  <c r="S600" i="5"/>
  <c r="S601" i="5"/>
  <c r="X246" i="5"/>
  <c r="X182" i="5"/>
  <c r="X226" i="5"/>
  <c r="S603" i="5"/>
  <c r="S605" i="5"/>
  <c r="X322" i="5"/>
  <c r="X578" i="5"/>
  <c r="X199" i="5"/>
  <c r="S312" i="5"/>
  <c r="X591" i="5"/>
  <c r="X194" i="5"/>
  <c r="X238" i="5"/>
  <c r="X270" i="5"/>
  <c r="X282" i="5"/>
  <c r="H39" i="6"/>
  <c r="D39" i="6" s="1"/>
  <c r="B2" i="6"/>
  <c r="S428" i="5"/>
  <c r="S441" i="5"/>
  <c r="S322" i="5"/>
  <c r="S417" i="5"/>
  <c r="S238" i="5"/>
  <c r="S587" i="5"/>
  <c r="S218" i="5"/>
  <c r="S519" i="5"/>
  <c r="S470" i="5"/>
  <c r="S294" i="5"/>
  <c r="S274" i="5"/>
  <c r="S594" i="5"/>
  <c r="S494" i="5"/>
  <c r="S210" i="5"/>
  <c r="S186" i="5"/>
  <c r="S364" i="5"/>
  <c r="S589" i="5"/>
  <c r="S437" i="5"/>
  <c r="S363" i="5"/>
  <c r="S401" i="5"/>
  <c r="S567" i="5"/>
  <c r="S551" i="5"/>
  <c r="S254" i="5"/>
  <c r="S523" i="5"/>
  <c r="S467" i="5"/>
  <c r="S275" i="5"/>
  <c r="S192" i="5"/>
  <c r="S214" i="5"/>
  <c r="S560" i="5"/>
  <c r="S392" i="5"/>
  <c r="S340" i="5"/>
  <c r="S237" i="5"/>
  <c r="S461" i="5"/>
  <c r="S475" i="5"/>
  <c r="S569" i="5"/>
  <c r="S577" i="5"/>
  <c r="S471" i="5"/>
  <c r="S574" i="5"/>
  <c r="S606" i="5"/>
  <c r="S352" i="5"/>
  <c r="S463" i="5"/>
  <c r="S491" i="5"/>
  <c r="S396" i="5"/>
  <c r="S400" i="5"/>
  <c r="S465" i="5"/>
  <c r="S285" i="5"/>
  <c r="S373" i="5"/>
  <c r="S190" i="5"/>
  <c r="S360" i="5"/>
  <c r="S376" i="5"/>
  <c r="S337" i="5"/>
  <c r="S368" i="5"/>
  <c r="S515" i="5"/>
  <c r="S202" i="5"/>
  <c r="S421" i="5"/>
  <c r="S306" i="5"/>
  <c r="S206" i="5"/>
  <c r="S286" i="5"/>
  <c r="S473" i="5"/>
  <c r="S234" i="5"/>
  <c r="S527" i="5"/>
  <c r="S332" i="5"/>
  <c r="S304" i="5"/>
  <c r="S456" i="5"/>
  <c r="S384" i="5"/>
  <c r="S532" i="5"/>
  <c r="S328" i="5"/>
  <c r="S260" i="5"/>
  <c r="S585" i="5"/>
  <c r="S258" i="5"/>
  <c r="S552" i="5"/>
  <c r="S507" i="5"/>
  <c r="S199" i="5"/>
  <c r="S520" i="5"/>
  <c r="S279" i="5"/>
  <c r="S563" i="5"/>
  <c r="S326" i="5"/>
  <c r="S445" i="5"/>
  <c r="S479" i="5"/>
  <c r="S198" i="5"/>
  <c r="S365" i="5"/>
  <c r="S266" i="5"/>
  <c r="S590" i="5"/>
  <c r="S436" i="5"/>
  <c r="S543" i="5"/>
  <c r="S389" i="5"/>
  <c r="S448" i="5"/>
  <c r="S182" i="5"/>
  <c r="S187" i="5"/>
  <c r="S440" i="5"/>
  <c r="S270" i="5"/>
  <c r="S413" i="5"/>
  <c r="S226" i="5"/>
  <c r="S433" i="5"/>
  <c r="S194" i="5"/>
  <c r="S412" i="5"/>
  <c r="S460" i="5"/>
  <c r="S500" i="5"/>
  <c r="S536" i="5"/>
  <c r="S338" i="5"/>
  <c r="S484" i="5"/>
  <c r="S405" i="5"/>
  <c r="S230" i="5"/>
  <c r="S408" i="5"/>
  <c r="S565" i="5"/>
  <c r="S576" i="5"/>
  <c r="S452" i="5"/>
  <c r="S593" i="5"/>
  <c r="S189" i="5"/>
  <c r="S488" i="5"/>
  <c r="S429" i="5"/>
  <c r="S295" i="5"/>
  <c r="S511" i="5"/>
  <c r="S348" i="5"/>
  <c r="S356" i="5"/>
  <c r="S290" i="5"/>
  <c r="S277" i="5"/>
  <c r="S416" i="5"/>
  <c r="S555" i="5"/>
  <c r="S301" i="5"/>
  <c r="S554"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209" i="5"/>
  <c r="S472" i="5"/>
  <c r="S583" i="5"/>
  <c r="S581" i="5"/>
  <c r="S586" i="5"/>
  <c r="S487" i="5"/>
  <c r="S591" i="5"/>
  <c r="G68" i="6"/>
  <c r="G66" i="6"/>
  <c r="G67" i="6"/>
  <c r="G65" i="6"/>
  <c r="H65" i="6" s="1"/>
  <c r="D65" i="6" s="1"/>
  <c r="G64" i="6" a="1"/>
  <c r="F69" i="6" l="1"/>
  <c r="C69" i="6" s="1"/>
  <c r="F32" i="6"/>
  <c r="H32" i="6" s="1"/>
  <c r="D32" i="6" s="1"/>
  <c r="F47" i="6"/>
  <c r="H47" i="6" s="1"/>
  <c r="D47" i="6" s="1"/>
  <c r="F52" i="6"/>
  <c r="H52" i="6" s="1"/>
  <c r="D52" i="6" s="1"/>
  <c r="F37" i="6"/>
  <c r="H37" i="6" s="1"/>
  <c r="D37" i="6" s="1"/>
  <c r="H27" i="6"/>
  <c r="D27" i="6" s="1"/>
  <c r="F42" i="6"/>
  <c r="H42" i="6" s="1"/>
  <c r="D42" i="6" s="1"/>
  <c r="F68" i="6"/>
  <c r="H68" i="6" s="1"/>
  <c r="D68" i="6" s="1"/>
  <c r="C27" i="6"/>
  <c r="C52" i="6"/>
  <c r="C47" i="6"/>
  <c r="C22" i="6"/>
  <c r="C5" i="6"/>
  <c r="C42" i="6"/>
  <c r="C32" i="6"/>
  <c r="C37" i="6"/>
  <c r="G17" i="6"/>
  <c r="H17" i="6" s="1"/>
  <c r="C17" i="6" s="1"/>
  <c r="A26" i="6"/>
  <c r="B58" i="4"/>
  <c r="A41" i="6" s="1"/>
  <c r="D16" i="6"/>
  <c r="B67" i="4"/>
  <c r="A48" i="6" s="1"/>
  <c r="B21" i="6"/>
  <c r="C16" i="6"/>
  <c r="F45" i="6"/>
  <c r="F50" i="6"/>
  <c r="H50" i="6" s="1"/>
  <c r="D50" i="6" s="1"/>
  <c r="F35" i="6"/>
  <c r="H35" i="6" s="1"/>
  <c r="D35" i="6" s="1"/>
  <c r="F40" i="6"/>
  <c r="F30" i="6"/>
  <c r="F66" i="6"/>
  <c r="H66" i="6" s="1"/>
  <c r="D66" i="6" s="1"/>
  <c r="B30" i="6"/>
  <c r="G30" i="6" s="1"/>
  <c r="C15" i="6"/>
  <c r="B83" i="4"/>
  <c r="A59" i="6" s="1"/>
  <c r="B55" i="4"/>
  <c r="A38" i="6" s="1"/>
  <c r="B45" i="6"/>
  <c r="G45" i="6" s="1"/>
  <c r="B25" i="6"/>
  <c r="G25" i="6" s="1"/>
  <c r="H25" i="6" s="1"/>
  <c r="B40" i="6"/>
  <c r="G40" i="6" s="1"/>
  <c r="G20" i="6"/>
  <c r="H20" i="6" s="1"/>
  <c r="B43" i="4"/>
  <c r="A28" i="6" s="1"/>
  <c r="C44" i="6"/>
  <c r="C24" i="6"/>
  <c r="C14" i="6"/>
  <c r="C29" i="6"/>
  <c r="K65" i="6"/>
  <c r="F49" i="6"/>
  <c r="H49" i="6" s="1"/>
  <c r="D49" i="6" s="1"/>
  <c r="C65" i="6"/>
  <c r="C34" i="6"/>
  <c r="B81" i="4"/>
  <c r="A58" i="6" s="1"/>
  <c r="B37" i="4"/>
  <c r="A23" i="6" s="1"/>
  <c r="B75" i="4"/>
  <c r="A54" i="6" s="1"/>
  <c r="C19" i="6"/>
  <c r="B87" i="4"/>
  <c r="A62" i="6" s="1"/>
  <c r="B31" i="4"/>
  <c r="A18" i="6" s="1"/>
  <c r="C39" i="6"/>
  <c r="B89" i="4"/>
  <c r="A63" i="6" s="1"/>
  <c r="C12" i="6"/>
  <c r="C11" i="6"/>
  <c r="B69" i="4"/>
  <c r="A50" i="6" s="1"/>
  <c r="B35" i="4"/>
  <c r="A22" i="6" s="1"/>
  <c r="C10" i="6"/>
  <c r="C9" i="6"/>
  <c r="C8" i="6"/>
  <c r="C7" i="6"/>
  <c r="C6" i="6"/>
  <c r="C4" i="6"/>
  <c r="B57" i="4"/>
  <c r="A40" i="6" s="1"/>
  <c r="B34" i="4"/>
  <c r="A21" i="6" s="1"/>
  <c r="A14" i="6"/>
  <c r="A27" i="6"/>
  <c r="G43" i="4"/>
  <c r="D31" i="4"/>
  <c r="G69" i="6" a="1"/>
  <c r="G69" i="6" s="1"/>
  <c r="H69" i="6" s="1"/>
  <c r="B70" i="4"/>
  <c r="A51" i="6" s="1"/>
  <c r="D37" i="4"/>
  <c r="B64" i="4"/>
  <c r="A46" i="6" s="1"/>
  <c r="D55" i="4"/>
  <c r="B52" i="4"/>
  <c r="A36" i="6" s="1"/>
  <c r="D43" i="4"/>
  <c r="B33" i="4"/>
  <c r="A20" i="6" s="1"/>
  <c r="G55" i="4"/>
  <c r="D67" i="4"/>
  <c r="D61" i="4"/>
  <c r="D49" i="4"/>
  <c r="G64" i="6"/>
  <c r="A24" i="6"/>
  <c r="B63" i="4"/>
  <c r="A45" i="6" s="1"/>
  <c r="B51" i="4"/>
  <c r="A35" i="6" s="1"/>
  <c r="G67" i="4"/>
  <c r="G31" i="4"/>
  <c r="B71" i="4"/>
  <c r="A52" i="6" s="1"/>
  <c r="B53" i="4"/>
  <c r="A37" i="6" s="1"/>
  <c r="B56" i="4"/>
  <c r="A39" i="6" s="1"/>
  <c r="B62" i="4"/>
  <c r="A44" i="6" s="1"/>
  <c r="G37" i="4"/>
  <c r="G61" i="4"/>
  <c r="B59" i="4"/>
  <c r="A42" i="6" s="1"/>
  <c r="B50" i="4"/>
  <c r="A34" i="6" s="1"/>
  <c r="G74" i="4"/>
  <c r="C68" i="6" l="1"/>
  <c r="C66" i="6"/>
  <c r="C50" i="6"/>
  <c r="D17" i="6"/>
  <c r="K68" i="6"/>
  <c r="B41" i="6"/>
  <c r="G41" i="6" s="1"/>
  <c r="F26" i="6"/>
  <c r="B46" i="6"/>
  <c r="G46" i="6" s="1"/>
  <c r="G21" i="6"/>
  <c r="H21" i="6" s="1"/>
  <c r="B31" i="6"/>
  <c r="G31" i="6" s="1"/>
  <c r="B51" i="6"/>
  <c r="G51" i="6" s="1"/>
  <c r="B26" i="6"/>
  <c r="G26" i="6" s="1"/>
  <c r="B36" i="6"/>
  <c r="G36" i="6" s="1"/>
  <c r="D20" i="6"/>
  <c r="K66" i="6"/>
  <c r="C20" i="6"/>
  <c r="D25" i="6"/>
  <c r="C25" i="6"/>
  <c r="C35" i="6"/>
  <c r="H30" i="6"/>
  <c r="H40" i="6"/>
  <c r="H45" i="6"/>
  <c r="C49" i="6"/>
  <c r="B64" i="6"/>
  <c r="H64" i="6"/>
  <c r="D21" i="6" l="1"/>
  <c r="K67" i="6"/>
  <c r="C21" i="6"/>
  <c r="F67" i="6"/>
  <c r="H67" i="6" s="1"/>
  <c r="H26" i="6"/>
  <c r="F31" i="6"/>
  <c r="H31" i="6" s="1"/>
  <c r="F51" i="6"/>
  <c r="H51" i="6" s="1"/>
  <c r="F46" i="6"/>
  <c r="H46" i="6" s="1"/>
  <c r="F36" i="6"/>
  <c r="H36" i="6" s="1"/>
  <c r="F41" i="6"/>
  <c r="H41" i="6" s="1"/>
  <c r="F54" i="6"/>
  <c r="D30" i="6"/>
  <c r="C30" i="6"/>
  <c r="D45" i="6"/>
  <c r="C45" i="6"/>
  <c r="D40" i="6"/>
  <c r="C40" i="6"/>
  <c r="D64" i="6"/>
  <c r="C64" i="6"/>
  <c r="D46" i="6" l="1"/>
  <c r="C46" i="6"/>
  <c r="D67" i="6"/>
  <c r="C67" i="6"/>
  <c r="F55" i="6"/>
  <c r="F57" i="6"/>
  <c r="H57" i="6" s="1"/>
  <c r="H54" i="6"/>
  <c r="F63" i="6"/>
  <c r="H63" i="6" s="1"/>
  <c r="F62" i="6"/>
  <c r="H62" i="6" s="1"/>
  <c r="F60" i="6"/>
  <c r="H60" i="6" s="1"/>
  <c r="F58" i="6"/>
  <c r="H58" i="6" s="1"/>
  <c r="F59" i="6"/>
  <c r="H59" i="6" s="1"/>
  <c r="D51" i="6"/>
  <c r="C51" i="6"/>
  <c r="D41" i="6"/>
  <c r="C41" i="6"/>
  <c r="D31" i="6"/>
  <c r="C31" i="6"/>
  <c r="D36" i="6"/>
  <c r="C36" i="6"/>
  <c r="D26" i="6"/>
  <c r="C26" i="6"/>
  <c r="D59" i="6" l="1"/>
  <c r="C59" i="6"/>
  <c r="D63" i="6"/>
  <c r="C63" i="6"/>
  <c r="D58" i="6"/>
  <c r="C58" i="6"/>
  <c r="C54" i="6"/>
  <c r="D54" i="6"/>
  <c r="C60" i="6"/>
  <c r="D60" i="6"/>
  <c r="D57" i="6"/>
  <c r="C57" i="6"/>
  <c r="C62" i="6"/>
  <c r="D62" i="6"/>
  <c r="F56" i="6"/>
  <c r="H56" i="6" s="1"/>
  <c r="H55" i="6"/>
  <c r="C56" i="6" l="1"/>
  <c r="D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<sst xmlns="http://schemas.openxmlformats.org/spreadsheetml/2006/main" count="38084" uniqueCount="20594">
  <si>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</si>
  <si>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</si>
  <si>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</si>
  <si>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</si>
  <si>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</si>
  <si>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</si>
  <si>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</si>
  <si>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</si>
  <si>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</si>
  <si>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</si>
  <si>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</si>
  <si>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</si>
  <si>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</si>
  <si>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</si>
  <si>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</si>
  <si>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</si>
  <si>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</si>
  <si>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</si>
  <si>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</si>
  <si>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</si>
  <si>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</si>
  <si>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</si>
  <si>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</si>
  <si>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</si>
  <si>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</si>
  <si>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</si>
  <si>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</si>
  <si>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</si>
  <si>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</si>
  <si>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</si>
  <si>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</si>
  <si>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</si>
  <si>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</si>
  <si>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</si>
  <si>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</si>
  <si>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</si>
  <si>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</si>
  <si>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</si>
  <si>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</si>
  <si>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</si>
  <si>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</si>
  <si>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</si>
  <si>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</si>
  <si>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</si>
  <si>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</si>
  <si>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</si>
  <si>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</si>
  <si>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</si>
  <si>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</si>
  <si>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</si>
  <si>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</si>
  <si>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</si>
  <si>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</si>
  <si>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</si>
  <si>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</si>
  <si>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</si>
  <si>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</si>
  <si>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</si>
  <si>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</si>
  <si>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</si>
  <si>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</si>
  <si>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</si>
  <si>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</si>
  <si>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</si>
  <si>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</si>
  <si>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</si>
  <si>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</si>
  <si>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</si>
  <si>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</si>
  <si>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</si>
  <si>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</si>
  <si>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</si>
  <si>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</si>
  <si>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</si>
  <si>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</si>
  <si>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</si>
  <si>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</si>
  <si>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</si>
  <si>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</si>
  <si>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</si>
  <si>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</si>
  <si>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</si>
  <si>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</si>
  <si>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</si>
  <si>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</si>
  <si>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</si>
  <si>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</si>
  <si>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</si>
  <si>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</si>
  <si>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</si>
  <si>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</si>
  <si>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</si>
  <si>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</si>
  <si>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</si>
  <si>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</si>
  <si>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</si>
  <si>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</si>
  <si>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</si>
  <si>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</si>
  <si>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</si>
  <si>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</si>
  <si>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</si>
  <si>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</si>
  <si>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</si>
  <si>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</si>
  <si>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</si>
  <si>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</si>
  <si>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</si>
  <si>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</si>
  <si>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</si>
  <si>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</si>
  <si>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</si>
  <si>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</si>
  <si>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</si>
  <si>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</si>
  <si>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</si>
  <si>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</si>
  <si>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</si>
  <si>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</si>
  <si>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</si>
  <si>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</si>
  <si>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</si>
  <si>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</si>
  <si>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</si>
  <si>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</si>
  <si>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</si>
  <si>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</si>
  <si>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</si>
  <si>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</si>
  <si>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</si>
  <si>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</si>
  <si>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</si>
  <si>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</si>
  <si>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</si>
  <si>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</si>
  <si>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</si>
  <si>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</si>
  <si>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</si>
  <si>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</si>
  <si>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</si>
  <si>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</si>
  <si>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</si>
  <si>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</si>
  <si>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</si>
  <si>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</si>
  <si>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</si>
  <si>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</si>
  <si>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</si>
  <si>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</si>
  <si>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</si>
  <si>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</si>
  <si>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</si>
  <si>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</si>
  <si>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</si>
  <si>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</si>
  <si>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</si>
  <si>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</si>
  <si>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</si>
  <si>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</si>
  <si>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</si>
  <si>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</si>
  <si>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</si>
  <si>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</si>
  <si>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</si>
  <si>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</si>
  <si>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</si>
  <si>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</si>
  <si>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</si>
  <si>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</si>
  <si>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</si>
  <si>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</si>
  <si>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</si>
  <si>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</si>
  <si>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</si>
  <si>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</si>
  <si>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</si>
  <si>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</si>
  <si>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</si>
  <si>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</si>
  <si>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</si>
  <si>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</si>
  <si>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</si>
  <si>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</si>
  <si>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</si>
  <si>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</si>
  <si>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</si>
  <si>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</si>
  <si>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</si>
  <si>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</si>
  <si>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</si>
  <si>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</si>
  <si>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</si>
  <si>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</si>
  <si>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</si>
  <si>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</si>
  <si>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</si>
  <si>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</si>
  <si>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</si>
  <si>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</si>
  <si>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</si>
  <si>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</si>
  <si>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</si>
  <si>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</si>
  <si>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</si>
  <si>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</si>
  <si>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</si>
  <si>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</si>
  <si>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</si>
  <si>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</si>
  <si>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</si>
  <si>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</si>
  <si>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</si>
  <si>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</si>
  <si>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</si>
  <si>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</si>
  <si>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</si>
  <si>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</si>
  <si>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</si>
  <si>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</si>
  <si>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</si>
  <si>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</si>
  <si>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</si>
  <si>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</si>
  <si>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</si>
  <si>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</si>
  <si>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</si>
  <si>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</si>
  <si>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</si>
  <si>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</si>
  <si>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</si>
  <si>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</si>
  <si>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</si>
  <si>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</si>
  <si>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</si>
  <si>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</si>
  <si>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</si>
  <si>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</si>
  <si>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</si>
  <si>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</si>
  <si>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</si>
  <si>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</si>
  <si>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</si>
  <si>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</si>
  <si>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</si>
  <si>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</si>
  <si>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</si>
  <si>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</si>
  <si>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</si>
  <si>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</si>
  <si>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</si>
  <si>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</si>
  <si>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</si>
  <si>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</si>
  <si>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</si>
  <si>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</si>
  <si>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</si>
  <si>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</si>
  <si>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</si>
  <si>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</si>
  <si>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</si>
  <si>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</si>
  <si>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</si>
  <si>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</si>
  <si>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</si>
  <si>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</si>
  <si>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</si>
  <si>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</si>
  <si>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</si>
  <si>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</si>
  <si>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</si>
  <si>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</si>
  <si>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</si>
  <si>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</si>
  <si>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</si>
  <si>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</si>
  <si>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</si>
  <si>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</si>
  <si>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</si>
  <si>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</si>
  <si>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</si>
  <si>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</si>
  <si>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</si>
  <si>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</si>
  <si>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</si>
  <si>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</si>
  <si>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</si>
  <si>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</si>
  <si>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</si>
  <si>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</si>
  <si>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</si>
  <si>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</si>
  <si>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</si>
  <si>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</si>
  <si>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</si>
  <si>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</si>
  <si>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</si>
  <si>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</si>
  <si>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</si>
  <si>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</si>
  <si>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</si>
  <si>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</si>
  <si>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</si>
  <si>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</si>
  <si>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</si>
  <si>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</si>
  <si>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</si>
  <si>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</si>
  <si>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</si>
  <si>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</si>
  <si>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</si>
  <si>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</si>
  <si>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</si>
  <si>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</si>
  <si>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</si>
  <si>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</si>
  <si>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</si>
  <si>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</si>
  <si>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</si>
  <si>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</si>
  <si>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</si>
  <si>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</si>
  <si>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</si>
  <si>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</si>
  <si>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</si>
  <si>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</si>
  <si>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</si>
  <si>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</si>
  <si>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</si>
  <si>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</si>
  <si>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</si>
  <si>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</si>
  <si>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</si>
  <si>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</si>
  <si>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</si>
  <si>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</si>
  <si>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</si>
  <si>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</si>
  <si>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</si>
  <si>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</si>
  <si>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</si>
  <si>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</si>
  <si>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</si>
  <si>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</si>
  <si>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</si>
  <si>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</si>
  <si>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</si>
  <si>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</si>
  <si>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</si>
  <si>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</si>
  <si>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</si>
  <si>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</si>
  <si>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</si>
  <si>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</si>
  <si>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</si>
  <si>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</si>
  <si>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</si>
  <si>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</si>
  <si>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</si>
  <si>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</si>
  <si>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</si>
  <si>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</si>
  <si>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</si>
  <si>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</si>
  <si>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</si>
  <si>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</si>
  <si>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</si>
  <si>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</si>
  <si>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</si>
  <si>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</si>
  <si>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</si>
  <si>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</si>
  <si>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</si>
  <si>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</si>
  <si>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</si>
  <si>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</si>
  <si>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</si>
  <si>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</si>
  <si>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</si>
  <si>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</si>
  <si>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</si>
  <si>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</si>
  <si>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</si>
  <si>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</si>
  <si>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</si>
  <si>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</si>
  <si>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</si>
  <si>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</si>
  <si>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</si>
  <si>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</si>
  <si>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</si>
  <si>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</si>
  <si>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</si>
  <si>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</si>
  <si>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</si>
  <si>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</si>
  <si>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</si>
  <si>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</si>
  <si>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</si>
  <si>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</si>
  <si>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</si>
  <si>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</si>
  <si>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</si>
  <si>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</si>
  <si>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</si>
  <si>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</si>
  <si>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</si>
  <si>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</si>
  <si>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</si>
  <si>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</si>
  <si>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</si>
  <si>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</si>
  <si>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</si>
  <si>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</si>
  <si>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</si>
  <si>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</si>
  <si>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</si>
  <si>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</si>
  <si>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</si>
  <si>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</si>
  <si>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</si>
  <si>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</si>
  <si>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</si>
  <si>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</si>
  <si>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</si>
  <si>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</si>
  <si>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</si>
  <si>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</si>
  <si>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</si>
  <si>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</si>
  <si>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</si>
  <si>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</si>
  <si>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</si>
  <si>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</si>
  <si>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</si>
  <si>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</si>
  <si>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</si>
  <si>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</si>
  <si>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</si>
  <si>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</si>
  <si>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</si>
  <si>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</si>
  <si>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</si>
  <si>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</si>
  <si>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</si>
  <si>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</si>
  <si>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</si>
  <si>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</si>
  <si>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</si>
  <si>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</si>
  <si>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</si>
  <si>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</si>
  <si>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</si>
  <si>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</si>
  <si>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</si>
  <si>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</si>
  <si>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</si>
  <si>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</si>
  <si>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</si>
  <si>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</si>
  <si>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</si>
  <si>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</si>
  <si>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</si>
  <si>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</si>
  <si>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</si>
  <si>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</si>
  <si>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</si>
  <si>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</si>
  <si>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</si>
  <si>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</si>
  <si>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</si>
  <si>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</si>
  <si>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</si>
  <si>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</si>
  <si>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</si>
  <si>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</si>
  <si>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</si>
  <si>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</si>
  <si>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</si>
  <si>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</si>
  <si>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</si>
  <si>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</si>
  <si>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</si>
  <si>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</si>
  <si>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</si>
  <si>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</si>
  <si>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</si>
  <si>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</si>
  <si>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</si>
  <si>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</si>
  <si>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</si>
  <si>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</si>
  <si>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</si>
  <si>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</si>
  <si>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</si>
  <si>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</si>
  <si>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</si>
  <si>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</si>
  <si>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</si>
  <si>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</si>
  <si>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</si>
  <si>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</si>
  <si>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</si>
  <si>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</si>
  <si>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</si>
  <si>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</si>
  <si>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</si>
  <si>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</si>
  <si>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</si>
  <si>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</si>
  <si>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</si>
  <si>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</si>
  <si>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</si>
  <si>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</si>
  <si>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</si>
  <si>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</si>
  <si>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</si>
  <si>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</si>
  <si>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</si>
  <si>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</si>
  <si>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</si>
  <si>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</si>
  <si>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</si>
  <si>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</si>
  <si>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</si>
  <si>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</si>
  <si>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</si>
  <si>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</si>
  <si>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</si>
  <si>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</si>
  <si>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</si>
  <si>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</si>
  <si>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</si>
  <si>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</si>
  <si>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</si>
  <si>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</si>
  <si>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</si>
  <si>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</si>
  <si>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</si>
  <si>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</si>
  <si>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</si>
  <si>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</si>
  <si>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</si>
  <si>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</si>
  <si>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</si>
  <si>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</si>
  <si>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</si>
  <si>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</si>
  <si>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</si>
  <si>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</si>
  <si>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</si>
  <si>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</si>
  <si>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</si>
  <si>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</si>
  <si>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</si>
  <si>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</si>
  <si>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</si>
  <si>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</si>
  <si>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</si>
  <si>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</si>
  <si>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</si>
  <si>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</si>
  <si>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</si>
  <si>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</si>
  <si>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</si>
  <si>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</si>
  <si>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</si>
  <si>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</si>
  <si>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</si>
  <si>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</si>
  <si>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</si>
  <si>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</si>
  <si>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</si>
  <si>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</si>
  <si>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</si>
  <si>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</si>
  <si>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</si>
  <si>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</si>
  <si>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</si>
  <si>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</si>
  <si>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</si>
  <si>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</si>
  <si>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</si>
  <si>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</si>
  <si>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</si>
  <si>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</si>
  <si>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</si>
  <si>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</si>
  <si>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</si>
  <si>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</si>
  <si>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</si>
  <si>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</si>
  <si>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</si>
  <si>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</si>
  <si>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</si>
  <si>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</si>
  <si>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</si>
  <si>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</si>
  <si>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</si>
  <si>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</si>
  <si>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</si>
  <si>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</si>
  <si>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</si>
  <si>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</si>
  <si>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</si>
  <si>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</si>
  <si>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</si>
  <si>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</si>
  <si>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</si>
  <si>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</si>
  <si>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</si>
  <si>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</si>
  <si>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</si>
  <si>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</si>
  <si>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</si>
  <si>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</si>
  <si>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</si>
  <si>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</si>
  <si>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</si>
  <si>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</si>
  <si>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</si>
  <si>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</si>
  <si>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</si>
  <si>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</si>
  <si>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</si>
  <si>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</si>
  <si>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</si>
  <si>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</si>
  <si>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</si>
  <si>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</si>
  <si>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</si>
  <si>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</si>
  <si>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</si>
  <si>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</si>
  <si>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</si>
  <si>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</si>
  <si>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</si>
  <si>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</si>
  <si>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</si>
  <si>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</si>
  <si>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</si>
  <si>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</si>
  <si>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</si>
  <si>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</si>
  <si>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</si>
  <si>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</si>
  <si>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</si>
  <si>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</si>
  <si>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</si>
  <si>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</si>
  <si>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</si>
  <si>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</si>
  <si>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</si>
  <si>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</si>
  <si>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</si>
  <si>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</si>
  <si>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</si>
  <si>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</si>
  <si>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</si>
  <si>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</si>
  <si>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</si>
  <si>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</si>
  <si>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</si>
  <si>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</si>
  <si>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</si>
  <si>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</si>
  <si>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</si>
  <si>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</si>
  <si>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</si>
  <si>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</si>
  <si>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</si>
  <si>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</si>
  <si>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</si>
  <si>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</si>
  <si>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</si>
  <si>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</si>
  <si>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</si>
  <si>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</si>
  <si>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</si>
  <si>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</si>
  <si>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</si>
  <si>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</si>
  <si>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</si>
  <si>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</si>
  <si>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</si>
  <si>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</si>
  <si>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</si>
  <si>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</si>
  <si>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</si>
  <si>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</si>
  <si>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</si>
  <si>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</si>
  <si>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</si>
  <si>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</si>
  <si>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</si>
  <si>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</si>
  <si>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</si>
  <si>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</si>
  <si>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</si>
  <si>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</si>
  <si>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</si>
  <si>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</si>
  <si>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</si>
  <si>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</si>
  <si>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</si>
  <si>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</si>
  <si>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</si>
  <si>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</si>
  <si>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</si>
  <si>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</si>
  <si>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</si>
  <si>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</si>
  <si>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</si>
  <si>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</si>
  <si>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</si>
  <si>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</si>
  <si>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</si>
  <si>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</si>
  <si>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</si>
  <si>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</si>
  <si>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</si>
  <si>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</si>
  <si>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</si>
  <si>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</si>
  <si>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</si>
  <si>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</si>
  <si>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</si>
  <si>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</si>
  <si>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</si>
  <si>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</si>
  <si>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</si>
  <si>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</si>
  <si>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</si>
  <si>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</si>
  <si>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</si>
  <si>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</si>
  <si>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</si>
  <si>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</si>
  <si>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</si>
  <si>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</si>
  <si>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</si>
  <si>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</si>
  <si>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</si>
  <si>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</si>
  <si>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</si>
  <si>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</si>
  <si>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</si>
  <si>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</si>
  <si>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</si>
  <si>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</si>
  <si>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</si>
  <si>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</si>
  <si>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</si>
  <si>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</si>
  <si>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</si>
  <si>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</si>
  <si>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</si>
  <si>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</si>
  <si>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</si>
  <si>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</si>
  <si>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</si>
  <si>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</si>
  <si>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</si>
  <si>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</si>
  <si>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</si>
  <si>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</si>
  <si>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</si>
  <si>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</si>
  <si>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</si>
  <si>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</si>
  <si>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</si>
  <si>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</si>
  <si>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</si>
  <si>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</si>
  <si>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</si>
  <si>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</si>
  <si>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</si>
  <si>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</si>
  <si>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</si>
  <si>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</si>
  <si>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</si>
  <si>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</si>
  <si>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</si>
  <si>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</si>
  <si>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</si>
  <si>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</si>
  <si>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</si>
  <si>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</si>
  <si>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</si>
  <si>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</si>
  <si>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</si>
  <si>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</si>
  <si>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</si>
  <si>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</si>
  <si>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</si>
  <si>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</si>
  <si>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</si>
  <si>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</si>
  <si>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</si>
  <si>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</si>
  <si>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</si>
  <si>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</si>
  <si>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</si>
  <si>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</si>
  <si>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</si>
  <si>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</si>
  <si>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</si>
  <si>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</si>
  <si>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</si>
  <si>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</si>
  <si>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</si>
  <si>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</si>
  <si>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</si>
  <si>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</si>
  <si>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</si>
  <si>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</si>
  <si>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</si>
  <si>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</si>
  <si>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</si>
  <si>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</si>
  <si>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</si>
  <si>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</si>
  <si>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</si>
  <si>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</si>
  <si>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</si>
  <si>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</si>
  <si>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</si>
  <si>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</si>
  <si>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</si>
  <si>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</si>
  <si>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</si>
  <si>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</si>
  <si>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</si>
  <si>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</si>
  <si>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</si>
  <si>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</si>
  <si>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</si>
  <si>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</si>
  <si>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</si>
  <si>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</si>
  <si>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</si>
  <si>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</si>
  <si>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</si>
  <si>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</si>
  <si>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</si>
  <si>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</si>
  <si>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</si>
  <si>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</si>
  <si>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</si>
  <si>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</si>
  <si>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</si>
  <si>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</si>
  <si>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</si>
  <si>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</si>
  <si>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</si>
  <si>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</si>
  <si>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</si>
  <si>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</si>
  <si>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</si>
  <si>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</si>
  <si>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</si>
  <si>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</si>
  <si>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</si>
  <si>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</si>
  <si>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</si>
  <si>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</si>
  <si>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</si>
  <si>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</si>
  <si>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</si>
  <si>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</si>
  <si>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</si>
  <si>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</si>
  <si>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</si>
  <si>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</si>
  <si>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</si>
  <si>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</si>
  <si>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</si>
  <si>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</si>
  <si>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</si>
  <si>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</si>
  <si>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</si>
  <si>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</si>
  <si>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</si>
  <si>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</si>
  <si>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</si>
  <si>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</si>
  <si>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</si>
  <si>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</si>
  <si>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</si>
  <si>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</si>
  <si>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</si>
  <si>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</si>
  <si>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</si>
  <si>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</si>
  <si>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</si>
  <si>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</si>
  <si>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</si>
  <si>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</si>
  <si>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</si>
  <si>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</si>
  <si>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</si>
  <si>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</si>
  <si>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</si>
  <si>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</si>
  <si>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</si>
  <si>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</si>
  <si>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</si>
  <si>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</si>
  <si>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</si>
  <si>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</si>
  <si>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</si>
  <si>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</si>
  <si>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</si>
  <si>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</si>
  <si>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</si>
  <si>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</si>
  <si>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</si>
  <si>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</si>
  <si>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</si>
  <si>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</si>
  <si>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</si>
  <si>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</si>
  <si>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</si>
  <si>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</si>
  <si>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</si>
  <si>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</si>
  <si>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</si>
  <si>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</si>
  <si>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</si>
  <si>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</si>
  <si>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</si>
  <si>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</si>
  <si>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</si>
  <si>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</si>
  <si>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</si>
  <si>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</si>
  <si>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</si>
  <si>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</si>
  <si>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</si>
  <si>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</si>
  <si>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</si>
  <si>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</si>
  <si>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</si>
  <si>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</si>
  <si>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</si>
  <si>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</si>
  <si>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</si>
  <si>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</si>
  <si>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</si>
  <si>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</si>
  <si>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</si>
  <si>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</si>
  <si>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</si>
  <si>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</si>
  <si>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</si>
  <si>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</si>
  <si>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</si>
  <si>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</si>
  <si>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</si>
  <si>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</si>
  <si>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</si>
  <si>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</si>
  <si>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</si>
  <si>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</si>
  <si>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</si>
  <si>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</si>
  <si>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</si>
  <si>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</si>
  <si>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</si>
  <si>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</si>
  <si>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</si>
  <si>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</si>
  <si>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</si>
  <si>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</si>
  <si>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</si>
  <si>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</si>
  <si>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</si>
  <si>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</si>
  <si>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</si>
  <si>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</si>
  <si>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</si>
  <si>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</si>
  <si>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</si>
  <si>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</si>
  <si>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</si>
  <si>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</si>
  <si>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</si>
  <si>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</si>
  <si>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</si>
  <si>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</si>
  <si>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</si>
  <si>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</si>
  <si>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</si>
  <si>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</si>
  <si>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</si>
  <si>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</si>
  <si>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</si>
  <si>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</si>
  <si>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</si>
  <si>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</si>
  <si>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</si>
  <si>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</si>
  <si>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</si>
  <si>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</si>
  <si>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</si>
  <si>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</si>
  <si>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</si>
  <si>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</si>
  <si>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</si>
  <si>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</si>
  <si>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</si>
  <si>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</si>
  <si>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</si>
  <si>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</si>
  <si>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</si>
  <si>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</si>
  <si>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</si>
  <si>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</si>
  <si>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</si>
  <si>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</si>
  <si>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</si>
  <si>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</si>
  <si>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</si>
  <si>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</si>
  <si>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</si>
  <si>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</si>
  <si>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</si>
  <si>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</si>
  <si>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</si>
  <si>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</si>
  <si>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</si>
  <si>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</si>
  <si>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</si>
  <si>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</si>
  <si>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</si>
  <si>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</si>
  <si>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</si>
  <si>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</si>
  <si>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</si>
  <si>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</si>
  <si>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</si>
  <si>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</si>
  <si>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</si>
  <si>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</si>
  <si>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</si>
  <si>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</si>
  <si>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</si>
  <si>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</si>
  <si>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</si>
  <si>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</si>
  <si>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</si>
  <si>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</si>
  <si>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</si>
  <si>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</si>
  <si>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</si>
  <si>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</si>
  <si>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</si>
  <si>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</si>
  <si>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</si>
  <si>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</si>
  <si>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</si>
  <si>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</si>
  <si>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</si>
  <si>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</si>
  <si>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</si>
  <si>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</si>
  <si>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</si>
  <si>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</si>
  <si>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</si>
  <si>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</si>
  <si>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</si>
  <si>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</si>
  <si>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</si>
  <si>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</si>
  <si>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</si>
  <si>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</si>
  <si>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</si>
  <si>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</si>
  <si>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</si>
  <si>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</si>
  <si>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</si>
  <si>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</si>
  <si>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</si>
  <si>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</si>
  <si>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</si>
  <si>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</si>
  <si>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</si>
  <si>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</si>
  <si>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</si>
  <si>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</si>
  <si>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</si>
  <si>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</si>
  <si>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</si>
  <si>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</si>
  <si>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</si>
  <si>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</si>
  <si>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</si>
  <si>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</si>
  <si>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</si>
  <si>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</si>
  <si>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</si>
  <si>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</si>
  <si>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</si>
  <si>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</si>
  <si>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</si>
  <si>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</si>
  <si>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</si>
  <si>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</si>
  <si>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</si>
  <si>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</si>
  <si>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</si>
  <si>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</si>
  <si>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</si>
  <si>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</si>
  <si>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</si>
  <si>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</si>
  <si>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</si>
  <si>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</si>
  <si>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</si>
  <si>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</si>
  <si>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</si>
  <si>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</si>
  <si>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</si>
  <si>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</si>
  <si>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</si>
  <si>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</si>
  <si>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</si>
  <si>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</si>
  <si>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</si>
  <si>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</si>
  <si>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</si>
  <si>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</si>
  <si>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</si>
  <si>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</si>
  <si>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</si>
  <si>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</si>
  <si>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</si>
  <si>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</si>
  <si>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</si>
  <si>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</si>
  <si>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</si>
  <si>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</si>
  <si>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</si>
  <si>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</si>
  <si>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</si>
  <si>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</si>
  <si>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</si>
  <si>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</si>
  <si>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</si>
  <si>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</si>
  <si>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</si>
  <si>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</si>
  <si>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</si>
  <si>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</si>
  <si>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</si>
  <si>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</si>
  <si>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</si>
  <si>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</si>
  <si>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</si>
  <si>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</si>
  <si>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</si>
  <si>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</si>
  <si>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</si>
  <si>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</si>
  <si>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</si>
  <si>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</si>
  <si>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</si>
  <si>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</si>
  <si>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</si>
  <si>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</si>
  <si>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</si>
  <si>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</si>
  <si>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</si>
  <si>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</si>
  <si>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</si>
  <si>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</si>
  <si>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</si>
  <si>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</si>
  <si>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</si>
  <si>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</si>
  <si>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</si>
  <si>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</si>
  <si>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</si>
  <si>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</si>
  <si>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</si>
  <si>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</si>
  <si>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</si>
  <si>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</si>
  <si>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</si>
  <si>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</si>
  <si>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</si>
  <si>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</si>
  <si>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</si>
  <si>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</si>
  <si>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</si>
  <si>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</si>
  <si>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</si>
  <si>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</si>
  <si>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</si>
  <si>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</si>
  <si>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</si>
  <si>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</si>
  <si>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</si>
  <si>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</si>
  <si>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</si>
  <si>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</si>
  <si>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</si>
  <si>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</si>
  <si>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</si>
  <si>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</si>
  <si>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</si>
  <si>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</si>
  <si>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</si>
  <si>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</si>
  <si>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</si>
  <si>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</si>
  <si>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</si>
  <si>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</si>
  <si>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</si>
  <si>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</si>
  <si>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</si>
  <si>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</si>
  <si>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</si>
  <si>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</si>
  <si>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</si>
  <si>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</si>
  <si>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</si>
  <si>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</si>
  <si>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</si>
  <si>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</si>
  <si>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</si>
  <si>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</si>
  <si>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</si>
  <si>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</si>
  <si>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</si>
  <si>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</si>
  <si>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</si>
  <si>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</si>
  <si>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</si>
  <si>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</si>
  <si>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</si>
  <si>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</si>
  <si>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</si>
  <si>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</si>
  <si>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</si>
  <si>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</si>
  <si>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</si>
  <si>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</si>
  <si>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</si>
  <si>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</si>
  <si>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</si>
  <si>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</si>
  <si>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</si>
  <si>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</si>
  <si>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</si>
  <si>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</si>
  <si>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</si>
  <si>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</si>
  <si>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</si>
  <si>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</si>
  <si>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</si>
  <si>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</si>
  <si>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</si>
  <si>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</si>
  <si>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</si>
  <si>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</si>
  <si>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</si>
  <si>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</si>
  <si>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</si>
  <si>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</si>
  <si>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</si>
  <si>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</si>
  <si>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</si>
  <si>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</si>
  <si>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</si>
  <si>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</si>
  <si>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</si>
  <si>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</si>
  <si>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</si>
  <si>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</si>
  <si>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</si>
  <si>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</si>
  <si>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</si>
  <si>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</si>
  <si>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</si>
  <si>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</si>
  <si>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</si>
  <si>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</si>
  <si>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</si>
  <si>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</si>
  <si>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</si>
  <si>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</si>
  <si>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</si>
  <si>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</si>
  <si>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</si>
  <si>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</si>
  <si>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</si>
  <si>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</si>
  <si>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</si>
  <si>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</si>
  <si>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</si>
  <si>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</si>
  <si>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</si>
  <si>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</si>
  <si>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</si>
  <si>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</si>
  <si>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</si>
  <si>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</si>
  <si>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</si>
  <si>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</si>
  <si>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</si>
  <si>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</si>
  <si>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</si>
  <si>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</si>
  <si>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</si>
  <si>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</si>
  <si>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</si>
  <si>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</si>
  <si>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</si>
  <si>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</si>
  <si>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</si>
  <si>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</si>
  <si>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</si>
  <si>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</si>
  <si>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</si>
  <si>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</si>
  <si>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</si>
  <si>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</si>
  <si>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</si>
  <si>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</si>
  <si>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</si>
  <si>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</si>
  <si>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</si>
  <si>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</si>
  <si>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</si>
  <si>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</si>
  <si>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</si>
  <si>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</si>
  <si>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</si>
  <si>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</si>
  <si>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</si>
  <si>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</si>
  <si>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</si>
  <si>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</si>
  <si>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</si>
  <si>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</si>
  <si>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</si>
  <si>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</si>
  <si>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</si>
  <si>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</si>
  <si>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</si>
  <si>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</si>
  <si>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</si>
  <si>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</si>
  <si>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</si>
  <si>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</si>
  <si>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</si>
  <si>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</si>
  <si>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</si>
  <si>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</si>
  <si>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</si>
  <si>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</si>
  <si>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</si>
  <si>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</si>
  <si>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</si>
  <si>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</si>
  <si>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</si>
  <si>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</si>
  <si>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</si>
  <si>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</si>
  <si>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</si>
  <si>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</si>
  <si>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</si>
  <si>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</si>
  <si>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</si>
  <si>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</si>
  <si>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</si>
  <si>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</si>
  <si>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</si>
  <si>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</si>
  <si>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</si>
  <si>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</si>
  <si>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</si>
  <si>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</si>
  <si>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</si>
  <si>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</si>
  <si>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</si>
  <si>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</si>
  <si>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</si>
  <si>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</si>
  <si>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</si>
  <si>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</si>
  <si>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</si>
  <si>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</si>
  <si>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</si>
  <si>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</si>
  <si>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</si>
  <si>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</si>
  <si>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</si>
  <si>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</si>
  <si>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</si>
  <si>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</si>
  <si>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</si>
  <si>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</si>
  <si>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</si>
  <si>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</si>
  <si>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</si>
  <si>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</si>
  <si>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</si>
  <si>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</si>
  <si>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</si>
  <si>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</si>
  <si>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</si>
  <si>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</si>
  <si>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</si>
  <si>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</si>
  <si>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</si>
  <si>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</si>
  <si>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</si>
  <si>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</si>
  <si>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</si>
  <si>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</si>
  <si>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</si>
  <si>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</si>
  <si>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</si>
  <si>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</si>
  <si>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</si>
  <si>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</si>
  <si>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</si>
  <si>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</si>
  <si>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</si>
  <si>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</si>
  <si>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</si>
  <si>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</si>
  <si>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</si>
  <si>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</si>
  <si>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</si>
  <si>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</si>
  <si>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</si>
  <si>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</si>
  <si>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</si>
  <si>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</si>
  <si>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</si>
  <si>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</si>
  <si>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</si>
  <si>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</si>
  <si>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</si>
  <si>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</si>
  <si>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</si>
  <si>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</si>
  <si>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</si>
  <si>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</si>
  <si>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</si>
  <si>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</si>
  <si>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</si>
  <si>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</si>
  <si>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</si>
  <si>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</si>
  <si>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</si>
  <si>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</si>
  <si>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</si>
  <si>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</si>
  <si>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</si>
  <si>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</si>
  <si>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</si>
  <si>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</si>
  <si>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</si>
  <si>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</si>
  <si>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</si>
  <si>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</si>
  <si>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</si>
  <si>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</si>
  <si>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</si>
  <si>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</si>
  <si>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</si>
  <si>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</si>
  <si>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</si>
  <si>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</si>
  <si>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</si>
  <si>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</si>
  <si>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</si>
  <si>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</si>
  <si>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</si>
  <si>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</si>
  <si>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</si>
  <si>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</si>
  <si>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</si>
  <si>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</si>
  <si>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</si>
  <si>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</si>
  <si>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</si>
  <si>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</si>
  <si>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</si>
  <si>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</si>
  <si>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</si>
  <si>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</si>
  <si>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</si>
  <si>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</si>
  <si>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</si>
  <si>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</si>
  <si>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</si>
  <si>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</si>
  <si>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</si>
  <si>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</si>
  <si>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</si>
  <si>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</si>
  <si>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</si>
  <si>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</si>
  <si>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</si>
  <si>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</si>
  <si>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</si>
  <si>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</si>
  <si>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</si>
  <si>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</si>
  <si>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</si>
  <si>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</si>
  <si>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</si>
  <si>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</si>
  <si>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</si>
  <si>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</si>
  <si>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</si>
  <si>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</si>
  <si>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</si>
  <si>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</si>
  <si>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</si>
  <si>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</si>
  <si>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</si>
  <si>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</si>
  <si>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</si>
  <si>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</si>
  <si>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</si>
  <si>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</si>
  <si>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</si>
  <si>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</si>
  <si>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</si>
  <si>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</si>
  <si>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</si>
  <si>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</si>
  <si>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</si>
  <si>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</si>
  <si>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</si>
  <si>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</si>
  <si>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</si>
  <si>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</si>
  <si>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</si>
  <si>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</si>
  <si>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</si>
  <si>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</si>
  <si>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</si>
  <si>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</si>
  <si>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</si>
  <si>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</si>
  <si>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</si>
  <si>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</si>
  <si>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</si>
  <si>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</si>
  <si>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</si>
  <si>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</si>
  <si>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</si>
  <si>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</si>
  <si>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</si>
  <si>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</si>
  <si>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</si>
  <si>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</si>
  <si>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</si>
  <si>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</si>
  <si>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</si>
  <si>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</si>
  <si>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</si>
  <si>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</si>
  <si>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</si>
  <si>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</si>
  <si>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</si>
  <si>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</si>
  <si>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</si>
  <si>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</si>
  <si>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</si>
  <si>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</si>
  <si>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</si>
  <si>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</si>
  <si>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</si>
  <si>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</si>
  <si>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</si>
  <si>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</si>
  <si>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</si>
  <si>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</si>
  <si>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</si>
  <si>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</si>
  <si>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</si>
  <si>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</si>
  <si>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</si>
  <si>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</si>
  <si>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</si>
  <si>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</si>
  <si>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</si>
  <si>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</si>
  <si>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</si>
  <si>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</si>
  <si>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</si>
  <si>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</si>
  <si>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</si>
  <si>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</si>
  <si>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</si>
  <si>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</si>
  <si>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</si>
  <si>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</si>
  <si>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</si>
  <si>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</si>
  <si>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</si>
  <si>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</si>
  <si>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</si>
  <si>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</si>
  <si>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</si>
  <si>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</si>
  <si>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</si>
  <si>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</si>
  <si>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</si>
  <si>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</si>
  <si>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</si>
  <si>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</si>
  <si>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</si>
  <si>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</si>
  <si>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</si>
  <si>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</si>
  <si>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</si>
  <si>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</si>
  <si>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</si>
  <si>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</si>
  <si>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</si>
  <si>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</si>
  <si>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</si>
  <si>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</si>
  <si>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</si>
  <si>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</si>
  <si>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</si>
  <si>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</si>
  <si>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</si>
  <si>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</si>
  <si>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</si>
  <si>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</si>
  <si>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</si>
  <si>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</si>
  <si>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</si>
  <si>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</si>
  <si>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</si>
  <si>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</si>
  <si>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</si>
  <si>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</si>
  <si>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</si>
  <si>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</si>
  <si>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</si>
  <si>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</si>
  <si>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</si>
  <si>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</si>
  <si>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</si>
  <si>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</si>
  <si>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</si>
  <si>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</si>
  <si>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</si>
  <si>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</si>
  <si>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</si>
  <si>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</si>
  <si>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</si>
  <si>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</si>
  <si>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</si>
  <si>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</si>
  <si>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</si>
  <si>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</si>
  <si>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</si>
  <si>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</si>
  <si>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</si>
  <si>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</si>
  <si>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</si>
  <si>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</si>
  <si>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</si>
  <si>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</si>
  <si>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</si>
  <si>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</si>
  <si>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</si>
  <si>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</si>
  <si>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</si>
  <si>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</si>
  <si>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</si>
  <si>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</si>
  <si>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</si>
  <si>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</si>
  <si>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</si>
  <si>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</si>
  <si>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</si>
  <si>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</si>
  <si>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</si>
  <si>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</si>
  <si>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</si>
  <si>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</si>
  <si>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</si>
  <si>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</si>
  <si>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</si>
  <si>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</si>
  <si>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</si>
  <si>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</si>
  <si>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</si>
  <si>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</si>
  <si>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</si>
  <si>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</si>
  <si>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</si>
  <si>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</si>
  <si>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</si>
  <si>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</si>
  <si>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</si>
  <si>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</si>
  <si>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</si>
  <si>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</si>
  <si>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</si>
  <si>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</si>
  <si>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</si>
  <si>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</si>
  <si>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</si>
  <si>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</si>
  <si>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</si>
  <si>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</si>
  <si>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</si>
  <si>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</si>
  <si>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</si>
  <si>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</si>
  <si>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</si>
  <si>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</si>
  <si>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</si>
  <si>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</si>
  <si>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</si>
  <si>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</si>
  <si>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</si>
  <si>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</si>
  <si>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</si>
  <si>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</si>
  <si>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</si>
  <si>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</si>
  <si>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</si>
  <si>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</si>
  <si>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</si>
  <si>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</si>
  <si>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</si>
  <si>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</si>
  <si>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</si>
  <si>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</si>
  <si>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</si>
  <si>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</si>
  <si>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</si>
  <si>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</si>
  <si>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</si>
  <si>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</si>
  <si>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</si>
  <si>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</si>
  <si>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</si>
  <si>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</si>
  <si>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</si>
  <si>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</si>
  <si>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</si>
  <si>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</si>
  <si>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</si>
  <si>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</si>
  <si>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</si>
  <si>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</si>
  <si>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</si>
  <si>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</si>
  <si>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</si>
  <si>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</si>
  <si>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</si>
  <si>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</si>
  <si>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</si>
  <si>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</si>
  <si>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</si>
  <si>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</si>
  <si>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</si>
  <si>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</si>
  <si>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</si>
  <si>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</si>
  <si>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</si>
  <si>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</si>
  <si>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</si>
  <si>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</si>
  <si>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</si>
  <si>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</si>
  <si>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</si>
  <si>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</si>
  <si>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</si>
  <si>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</si>
  <si>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</si>
  <si>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</si>
  <si>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</si>
  <si>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</si>
  <si>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</si>
  <si>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</si>
  <si>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</si>
  <si>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</si>
  <si>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</si>
  <si>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</si>
  <si>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</si>
  <si>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</si>
  <si>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</si>
  <si>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</si>
  <si>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</si>
  <si>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</si>
  <si>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</si>
  <si>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</si>
  <si>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</si>
  <si>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</si>
  <si>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</si>
  <si>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</si>
  <si>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</si>
  <si>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</si>
  <si>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</si>
  <si>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</si>
  <si>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</si>
  <si>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</si>
  <si>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</si>
  <si>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</si>
  <si>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</si>
  <si>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</si>
  <si>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</si>
  <si>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</si>
  <si>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</si>
  <si>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</si>
  <si>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</si>
  <si>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</si>
  <si>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</si>
  <si>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</si>
  <si>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</si>
  <si>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</si>
  <si>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</si>
  <si>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</si>
  <si>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</si>
  <si>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</si>
  <si>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</si>
  <si>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</si>
  <si>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</si>
  <si>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</si>
  <si>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</si>
  <si>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</si>
  <si>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</si>
  <si>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</si>
  <si>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</si>
  <si>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</si>
  <si>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</si>
  <si>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</si>
  <si>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</si>
  <si>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</si>
  <si>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</si>
  <si>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</si>
  <si>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</si>
  <si>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</si>
  <si>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</si>
  <si>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</si>
  <si>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</si>
  <si>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</si>
  <si>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</si>
  <si>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</si>
  <si>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</si>
  <si>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</si>
  <si>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</si>
  <si>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</si>
  <si>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</si>
  <si>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</si>
  <si>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</si>
  <si>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</si>
  <si>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</si>
  <si>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</si>
  <si>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</si>
  <si>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</si>
  <si>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</si>
  <si>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</si>
  <si>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</si>
  <si>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</si>
  <si>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</si>
  <si>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</si>
  <si>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</si>
  <si>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</si>
  <si>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</si>
  <si>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</si>
  <si>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</si>
  <si>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</si>
  <si>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</si>
  <si>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</si>
  <si>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</si>
  <si>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</si>
  <si>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</si>
  <si>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</si>
  <si>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</si>
  <si>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</si>
  <si>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</si>
  <si>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</si>
  <si>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</si>
  <si>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</si>
  <si>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</si>
  <si>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</si>
  <si>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</si>
  <si>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</si>
  <si>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</si>
  <si>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</si>
  <si>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</si>
  <si>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</si>
  <si>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</si>
  <si>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</si>
  <si>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</si>
  <si>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</si>
  <si>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</si>
  <si>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</si>
  <si>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</si>
  <si>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</si>
  <si>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</si>
  <si>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</si>
  <si>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</si>
  <si>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</si>
  <si>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</si>
  <si>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</si>
  <si>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</si>
  <si>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</si>
  <si>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</si>
  <si>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</si>
  <si>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</si>
  <si>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</si>
  <si>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</si>
  <si>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</si>
  <si>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</si>
  <si>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</si>
  <si>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</si>
  <si>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</si>
  <si>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</si>
  <si>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</si>
  <si>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</si>
  <si>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</si>
  <si>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</si>
  <si>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</si>
  <si>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</si>
  <si>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</si>
  <si>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</si>
  <si>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</si>
  <si>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</si>
  <si>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</si>
  <si>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</si>
  <si>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</si>
  <si>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</si>
  <si>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</si>
  <si>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</si>
  <si>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</si>
  <si>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</si>
  <si>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</si>
  <si>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</si>
  <si>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</si>
  <si>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</si>
  <si>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</si>
  <si>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</si>
  <si>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</si>
  <si>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</si>
  <si>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</si>
  <si>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</si>
  <si>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</si>
  <si>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</si>
  <si>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</si>
  <si>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</si>
  <si>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</si>
  <si>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</si>
  <si>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</si>
  <si>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</si>
  <si>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</si>
  <si>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</si>
  <si>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</si>
  <si>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</si>
  <si>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</si>
  <si>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</si>
  <si>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</si>
  <si>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</si>
  <si>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</si>
  <si>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</si>
  <si>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</si>
  <si>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</si>
  <si>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</si>
  <si>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</si>
  <si>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</si>
  <si>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</si>
  <si>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</si>
  <si>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</si>
  <si>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</si>
  <si>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</si>
  <si>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</si>
  <si>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</si>
  <si>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</si>
  <si>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</si>
  <si>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</si>
  <si>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</si>
  <si>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</si>
  <si>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</si>
  <si>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</si>
  <si>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</si>
  <si>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</si>
  <si>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</si>
  <si>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</si>
  <si>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</si>
  <si>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</si>
  <si>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</si>
  <si>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</si>
  <si>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</si>
  <si>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</si>
  <si>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</si>
  <si>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</si>
  <si>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</si>
  <si>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</si>
  <si>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</si>
  <si>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</si>
  <si>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</si>
  <si>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</si>
  <si>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</si>
  <si>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</si>
  <si>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</si>
  <si>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</si>
  <si>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</si>
  <si>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</si>
  <si>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</si>
  <si>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</si>
  <si>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</si>
  <si>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</si>
  <si>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</si>
  <si>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</si>
  <si>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</si>
  <si>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</si>
  <si>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</si>
  <si>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</si>
  <si>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</si>
  <si>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</si>
  <si>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</si>
  <si>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</si>
  <si>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</si>
  <si>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</si>
  <si>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</si>
  <si>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</si>
  <si>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</si>
  <si>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</si>
  <si>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</si>
  <si>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</si>
  <si>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</si>
  <si>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</si>
  <si>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</si>
  <si>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</si>
  <si>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</si>
  <si>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</si>
  <si>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</si>
  <si>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</si>
  <si>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</si>
  <si>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</si>
  <si>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</si>
  <si>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</si>
  <si>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</si>
  <si>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</si>
  <si>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</si>
  <si>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</si>
  <si>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</si>
  <si>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</si>
  <si>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</si>
  <si>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</si>
  <si>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</si>
  <si>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</si>
  <si>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</si>
  <si>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</si>
  <si>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</si>
  <si>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</si>
  <si>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</si>
  <si>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</si>
  <si>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</si>
  <si>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</si>
  <si>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</si>
  <si>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</si>
  <si>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</si>
  <si>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</si>
  <si>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</si>
  <si>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</si>
  <si>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</si>
  <si>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</si>
  <si>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</si>
  <si>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</si>
  <si>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</si>
  <si>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</si>
  <si>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</si>
  <si>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</si>
  <si>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</si>
  <si>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</si>
  <si>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</si>
  <si>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</si>
  <si>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</si>
  <si>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</si>
  <si>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</si>
  <si>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</si>
  <si>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</si>
  <si>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</si>
  <si>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</si>
  <si>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</si>
  <si>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</si>
  <si>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</si>
  <si>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</si>
  <si>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</si>
  <si>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</si>
  <si>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</si>
  <si>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</si>
  <si>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</si>
  <si>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</si>
  <si>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</si>
  <si>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</si>
  <si>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</si>
  <si>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</si>
  <si>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</si>
  <si>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</si>
  <si>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</si>
  <si>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</si>
  <si>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</si>
  <si>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</si>
  <si>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</si>
  <si>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</si>
  <si>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</si>
  <si>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</si>
  <si>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</si>
  <si>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</si>
  <si>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</si>
  <si>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</si>
  <si>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</si>
  <si>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</si>
  <si>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</si>
  <si>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</si>
  <si>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</si>
  <si>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</si>
  <si>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</si>
  <si>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</si>
  <si>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</si>
  <si>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</si>
  <si>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</si>
  <si>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</si>
  <si>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</si>
  <si>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</si>
  <si>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</si>
  <si>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</si>
  <si>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</si>
  <si>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</si>
  <si>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</si>
  <si>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</si>
  <si>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</si>
  <si>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</si>
  <si>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</si>
  <si>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</si>
  <si>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</si>
  <si>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</si>
  <si>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</si>
  <si>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</si>
  <si>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</si>
  <si>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</si>
  <si>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</si>
  <si>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</si>
  <si>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</si>
  <si>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</si>
  <si>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</si>
  <si>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</si>
  <si>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</si>
  <si>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</si>
  <si>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</si>
  <si>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</si>
  <si>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</si>
  <si>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</si>
  <si>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</si>
  <si>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</si>
  <si>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</si>
  <si>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</si>
  <si>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</si>
  <si>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</si>
  <si>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</si>
  <si>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</si>
  <si>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</si>
  <si>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</si>
  <si>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</si>
  <si>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</si>
  <si>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</si>
  <si>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</si>
  <si>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</si>
  <si>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</si>
  <si>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</si>
  <si>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</si>
  <si>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</si>
  <si>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</si>
  <si>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</si>
  <si>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</si>
  <si>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</si>
  <si>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</si>
  <si>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</si>
  <si>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</si>
  <si>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</si>
  <si>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</si>
  <si>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</si>
  <si>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</si>
  <si>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</si>
  <si>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</si>
  <si>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</si>
  <si>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</si>
  <si>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</si>
  <si>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</si>
  <si>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</si>
  <si>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</si>
  <si>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</si>
  <si>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</si>
  <si>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</si>
  <si>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</si>
  <si>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</si>
  <si>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</si>
  <si>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</si>
  <si>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</si>
  <si>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</si>
  <si>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</si>
  <si>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</si>
  <si>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</si>
  <si>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</si>
  <si>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</si>
  <si>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</si>
  <si>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</si>
  <si>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</si>
  <si>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</si>
  <si>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</si>
  <si>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</si>
  <si>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</si>
  <si>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</si>
  <si>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</si>
  <si>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</si>
  <si>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</si>
  <si>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</si>
  <si>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</si>
  <si>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</si>
  <si>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</si>
  <si>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</si>
  <si>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</si>
  <si>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</si>
  <si>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</si>
  <si>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</si>
  <si>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</si>
  <si>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</si>
  <si>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</si>
  <si>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</si>
  <si>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</si>
  <si>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</si>
  <si>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</si>
  <si>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</si>
  <si>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</si>
  <si>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</si>
  <si>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</si>
  <si>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</si>
  <si>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</si>
  <si>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</si>
  <si>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</si>
  <si>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</si>
  <si>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</si>
  <si>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</si>
  <si>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</si>
  <si>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</si>
  <si>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</si>
  <si>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</si>
  <si>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</si>
  <si>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</si>
  <si>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</si>
  <si>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</si>
  <si>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</si>
  <si>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</si>
  <si>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</si>
  <si>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</si>
  <si>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</si>
  <si>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</si>
  <si>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</si>
  <si>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</si>
  <si>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</si>
  <si>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</si>
  <si>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</si>
  <si>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</si>
  <si>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</si>
  <si>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</si>
  <si>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</si>
  <si>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</si>
  <si>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</si>
  <si>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</si>
  <si>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</si>
  <si>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</si>
  <si>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</si>
  <si>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</si>
  <si>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</si>
  <si>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</si>
  <si>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</si>
  <si>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</si>
  <si>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</si>
  <si>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</si>
  <si>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</si>
  <si>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</si>
  <si>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</si>
  <si>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</si>
  <si>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</si>
  <si>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</si>
  <si>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</si>
  <si>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</si>
  <si>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</si>
  <si>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</si>
  <si>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</si>
  <si>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</si>
  <si>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</si>
  <si>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</si>
  <si>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</si>
  <si>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</si>
  <si>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</si>
  <si>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</si>
  <si>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</si>
  <si>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</si>
  <si>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</si>
  <si>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</si>
  <si>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</si>
  <si>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</si>
  <si>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</si>
  <si>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</si>
  <si>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</si>
  <si>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</si>
  <si>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</si>
  <si>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</si>
  <si>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</si>
  <si>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</si>
  <si>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</si>
  <si>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</si>
  <si>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</si>
  <si>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</si>
  <si>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</si>
  <si>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</si>
  <si>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</si>
  <si>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</si>
  <si>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</si>
  <si>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</si>
  <si>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</si>
  <si>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</si>
  <si>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</si>
  <si>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</si>
  <si>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</si>
  <si>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</si>
  <si>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</si>
  <si>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</si>
  <si>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</si>
  <si>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</si>
  <si>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</si>
  <si>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</si>
  <si>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</si>
  <si>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</si>
  <si>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</si>
  <si>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</si>
  <si>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</si>
  <si>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</si>
  <si>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</si>
  <si>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</si>
  <si>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</si>
  <si>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</si>
  <si>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</si>
  <si>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</si>
  <si>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</si>
  <si>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</si>
  <si>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</si>
  <si>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</si>
  <si>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</si>
  <si>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</si>
  <si>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</si>
  <si>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</si>
  <si>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</si>
  <si>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</si>
  <si>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</si>
  <si>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</si>
  <si>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</si>
  <si>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</si>
  <si>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</si>
  <si>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</si>
  <si>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</si>
  <si>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</si>
  <si>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</si>
  <si>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</si>
  <si>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</si>
  <si>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</si>
  <si>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</si>
  <si>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</si>
  <si>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</si>
  <si>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</si>
  <si>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</si>
  <si>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</si>
  <si>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</si>
  <si>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</si>
  <si>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</si>
  <si>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</si>
  <si>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</si>
  <si>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</si>
  <si>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</si>
  <si>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</si>
  <si>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</si>
  <si>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</si>
  <si>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</si>
  <si>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</si>
  <si>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</si>
  <si>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</si>
  <si>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</si>
  <si>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</si>
  <si>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</si>
  <si>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</si>
  <si>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</si>
  <si>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</si>
  <si>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</si>
  <si>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</si>
  <si>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</si>
  <si>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</si>
  <si>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</si>
  <si>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</si>
  <si>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</si>
  <si>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</si>
  <si>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</si>
  <si>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</si>
  <si>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</si>
  <si>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</si>
  <si>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</si>
  <si>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</si>
  <si>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</si>
  <si>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</si>
  <si>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</si>
  <si>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</si>
  <si>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</si>
  <si>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</si>
  <si>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</si>
  <si>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</si>
  <si>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</si>
  <si>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</si>
  <si>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</si>
  <si>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</si>
  <si>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</si>
  <si>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</si>
  <si>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</si>
  <si>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</si>
  <si>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</si>
  <si>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</si>
  <si>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</si>
  <si>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</si>
  <si>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</si>
  <si>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</si>
  <si>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</si>
  <si>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</si>
  <si>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</si>
  <si>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</si>
  <si>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</si>
  <si>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</si>
  <si>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</si>
  <si>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</si>
  <si>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</si>
  <si>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</si>
  <si>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</si>
  <si>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</si>
  <si>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</si>
  <si>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</si>
  <si>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</si>
  <si>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</si>
  <si>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</si>
  <si>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</si>
  <si>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</si>
  <si>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</si>
  <si>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</si>
  <si>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</si>
  <si>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</si>
  <si>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</si>
  <si>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</si>
  <si>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</si>
  <si>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</si>
  <si>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</si>
  <si>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</si>
  <si>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</si>
  <si>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</si>
  <si>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</si>
  <si>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</si>
  <si>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</si>
  <si>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</si>
  <si>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</si>
  <si>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</si>
  <si>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</si>
  <si>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</si>
  <si>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</si>
  <si>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</si>
  <si>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</si>
  <si>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</si>
  <si>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</si>
  <si>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</si>
  <si>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</si>
  <si>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</si>
  <si>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</si>
  <si>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</si>
  <si>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</si>
  <si>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</si>
  <si>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</si>
  <si>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</si>
  <si>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</si>
  <si>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</si>
  <si>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</si>
  <si>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</si>
  <si>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</si>
  <si>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</si>
  <si>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</si>
  <si>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</si>
  <si>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</si>
  <si>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</si>
  <si>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</si>
  <si>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</si>
  <si>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</si>
  <si>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</si>
  <si>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</si>
  <si>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</si>
  <si>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</si>
  <si>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</si>
  <si>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</si>
  <si>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</si>
  <si>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</si>
  <si>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</si>
  <si>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</si>
  <si>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</si>
  <si>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</si>
  <si>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</si>
  <si>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</si>
  <si>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</si>
  <si>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</si>
  <si>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</si>
  <si>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</si>
  <si>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</si>
  <si>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</si>
  <si>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</si>
  <si>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</si>
  <si>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</si>
  <si>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</si>
  <si>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</si>
  <si>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</si>
  <si>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</si>
  <si>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</si>
  <si>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</si>
  <si>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</si>
  <si>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</si>
  <si>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</si>
  <si>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</si>
  <si>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</si>
  <si>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</si>
  <si>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</si>
  <si>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</si>
  <si>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</si>
  <si>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</si>
  <si>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</si>
  <si>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</si>
  <si>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</si>
  <si>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</si>
  <si>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</si>
  <si>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</si>
  <si>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</si>
  <si>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</si>
  <si>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</si>
  <si>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</si>
  <si>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</si>
  <si>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</si>
  <si>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</si>
  <si>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</si>
  <si>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</si>
  <si>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</si>
  <si>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</si>
  <si>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</si>
  <si>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</si>
  <si>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</si>
  <si>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</si>
  <si>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</si>
  <si>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</si>
  <si>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</si>
  <si>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</si>
  <si>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</si>
  <si>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</si>
  <si>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</si>
  <si>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</si>
  <si>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</si>
  <si>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</si>
  <si>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</si>
  <si>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</si>
  <si>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</si>
  <si>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</si>
  <si>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</si>
  <si>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</si>
  <si>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</si>
  <si>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</si>
  <si>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</si>
  <si>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</si>
  <si>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</si>
  <si>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</si>
  <si>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</si>
  <si>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</si>
  <si>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</si>
  <si>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</si>
  <si>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</si>
  <si>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</si>
  <si>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</si>
  <si>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</si>
  <si>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</si>
  <si>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</si>
  <si>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</si>
  <si>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</si>
  <si>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</si>
  <si>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</si>
  <si>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</si>
  <si>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</si>
  <si>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</si>
  <si>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</si>
  <si>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</si>
  <si>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</si>
  <si>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</si>
  <si>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</si>
  <si>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</si>
  <si>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</si>
  <si>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</si>
  <si>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</si>
  <si>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</si>
  <si>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</si>
  <si>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</si>
  <si>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</si>
  <si>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</si>
  <si>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</si>
  <si>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</si>
  <si>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</si>
  <si>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</si>
  <si>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</si>
  <si>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</si>
  <si>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</si>
  <si>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</si>
  <si>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</si>
  <si>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</si>
  <si>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</si>
  <si>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</si>
  <si>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</si>
  <si>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</si>
  <si>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</si>
  <si>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</si>
  <si>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</si>
  <si>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</si>
  <si>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</si>
  <si>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</si>
  <si>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</si>
  <si>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</si>
  <si>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</si>
  <si>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</si>
  <si>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</si>
  <si>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</si>
  <si>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</si>
  <si>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</si>
  <si>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</si>
  <si>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</si>
  <si>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</si>
  <si>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</si>
  <si>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</si>
  <si>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</si>
  <si>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</si>
  <si>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</si>
  <si>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</si>
  <si>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</si>
  <si>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</si>
  <si>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</si>
  <si>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</si>
  <si>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</si>
  <si>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</si>
  <si>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</si>
  <si>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</si>
  <si>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</si>
  <si>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</si>
  <si>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</si>
  <si>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</si>
  <si>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</si>
  <si>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</si>
  <si>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</si>
  <si>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</si>
  <si>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</si>
  <si>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</si>
  <si>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</si>
  <si>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</si>
  <si>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</si>
  <si>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</si>
  <si>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</si>
  <si>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</si>
  <si>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</si>
  <si>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</si>
  <si>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</si>
  <si>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</si>
  <si>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</si>
  <si>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</si>
  <si>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</si>
  <si>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</si>
  <si>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</si>
  <si>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</si>
  <si>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</si>
  <si>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</si>
  <si>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</si>
  <si>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</si>
  <si>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</si>
  <si>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</si>
  <si>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</si>
  <si>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</si>
  <si>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</si>
  <si>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</si>
  <si>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</si>
  <si>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</si>
  <si>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</si>
  <si>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</si>
  <si>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</si>
  <si>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</si>
  <si>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</si>
  <si>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</si>
  <si>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</si>
  <si>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</si>
  <si>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</si>
  <si>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</si>
  <si>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</si>
  <si>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</si>
  <si>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</si>
  <si>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</si>
  <si>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</si>
  <si>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</si>
  <si>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</si>
  <si>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</si>
  <si>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</si>
  <si>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</si>
  <si>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</si>
  <si>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</si>
  <si>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</si>
  <si>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</si>
  <si>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</si>
  <si>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</si>
  <si>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</si>
  <si>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</si>
  <si>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</si>
  <si>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</si>
  <si>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</si>
  <si>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</si>
  <si>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</si>
  <si>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</si>
  <si>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</si>
  <si>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</si>
  <si>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</si>
  <si>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</si>
  <si>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</si>
  <si>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</si>
  <si>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</si>
  <si>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</si>
  <si>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</si>
  <si>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</si>
  <si>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</si>
  <si>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</si>
  <si>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</si>
  <si>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</si>
  <si>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</si>
  <si>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</si>
  <si>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</si>
  <si>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</si>
  <si>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</si>
  <si>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</si>
  <si>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</si>
  <si>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</si>
  <si>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</si>
  <si>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</si>
  <si>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</si>
  <si>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</si>
  <si>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</si>
  <si>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</si>
  <si>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</si>
  <si>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</si>
  <si>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</si>
  <si>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</si>
  <si>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</si>
  <si>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</si>
  <si>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</si>
  <si>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</si>
  <si>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</si>
  <si>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</si>
  <si>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</si>
  <si>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</si>
  <si>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</si>
  <si>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</si>
  <si>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</si>
  <si>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</si>
  <si>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</si>
  <si>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</si>
  <si>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</si>
  <si>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</si>
  <si>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</si>
  <si>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</si>
  <si>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</si>
  <si>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</si>
  <si>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</si>
  <si>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</si>
  <si>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</si>
  <si>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</si>
  <si>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</si>
  <si>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</si>
  <si>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</si>
  <si>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</si>
  <si>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</si>
  <si>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</si>
  <si>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</si>
  <si>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</si>
  <si>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</si>
  <si>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</si>
  <si>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</si>
  <si>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</si>
  <si>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</si>
  <si>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</si>
  <si>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</si>
  <si>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</si>
  <si>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</si>
  <si>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</si>
  <si>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</si>
  <si>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</si>
  <si>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</si>
  <si>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</si>
  <si>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</si>
  <si>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</si>
  <si>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</si>
  <si>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</si>
  <si>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</si>
  <si>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</si>
  <si>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</si>
  <si>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</si>
  <si>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</si>
  <si>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</si>
  <si>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</si>
  <si>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</si>
  <si>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</si>
  <si>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</si>
  <si>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</si>
  <si>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</si>
  <si>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</si>
  <si>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</si>
  <si>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</si>
  <si>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</si>
  <si>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</si>
  <si>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</si>
  <si>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</si>
  <si>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</si>
  <si>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</si>
  <si>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</si>
  <si>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</si>
  <si>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</si>
  <si>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</si>
  <si>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</si>
  <si>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</si>
  <si>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</si>
  <si>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</si>
  <si>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</si>
  <si>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</si>
  <si>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</si>
  <si>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</si>
  <si>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</si>
  <si>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</si>
  <si>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</si>
  <si>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</si>
  <si>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</si>
  <si>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</si>
  <si>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</si>
  <si>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</si>
  <si>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</si>
  <si>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</si>
  <si>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</si>
  <si>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</si>
  <si>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</si>
  <si>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</si>
  <si>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</si>
  <si>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</si>
  <si>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</si>
  <si>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</si>
  <si>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</si>
  <si>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</si>
  <si>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</si>
  <si>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</si>
  <si>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</si>
  <si>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</si>
  <si>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</si>
  <si>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</si>
  <si>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</si>
  <si>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</si>
  <si>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</si>
  <si>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</si>
  <si>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</si>
  <si>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</si>
  <si>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</si>
  <si>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</si>
  <si>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</si>
  <si>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</si>
  <si>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</si>
  <si>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</si>
  <si>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</si>
  <si>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</si>
  <si>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</si>
  <si>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</si>
  <si>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</si>
  <si>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</si>
  <si>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</si>
  <si>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</si>
  <si>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</si>
  <si>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</si>
  <si>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</si>
  <si>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</si>
  <si>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</si>
  <si>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</si>
  <si>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</si>
  <si>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</si>
  <si>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</si>
  <si>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</si>
  <si>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</si>
  <si>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</si>
  <si>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</si>
  <si>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</si>
  <si>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</si>
  <si>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</si>
  <si>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</si>
  <si>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</si>
  <si>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</si>
  <si>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</si>
  <si>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</si>
  <si>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</si>
  <si>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</si>
  <si>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</si>
  <si>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</si>
  <si>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</si>
  <si>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</si>
  <si>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</si>
  <si>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</si>
  <si>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</si>
  <si>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</si>
  <si>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</si>
  <si>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</si>
  <si>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</si>
  <si>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</si>
  <si>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</si>
  <si>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</si>
  <si>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</si>
  <si>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</si>
  <si>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</si>
  <si>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</si>
  <si>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</si>
  <si>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</si>
  <si>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</si>
  <si>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</si>
  <si>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</si>
  <si>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</si>
  <si>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</si>
  <si>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</si>
  <si>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</si>
  <si>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</si>
  <si>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</si>
  <si>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</si>
  <si>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</si>
  <si>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</si>
  <si>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</si>
  <si>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</si>
  <si>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</si>
  <si>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</si>
  <si>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</si>
  <si>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</si>
  <si>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</si>
  <si>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</si>
  <si>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</si>
  <si>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</si>
  <si>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</si>
  <si>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</si>
  <si>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</si>
  <si>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</si>
  <si>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</si>
  <si>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</si>
  <si>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</si>
  <si>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</si>
  <si>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</si>
  <si>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</si>
  <si>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</si>
  <si>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</si>
  <si>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</si>
  <si>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</si>
  <si>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</si>
  <si>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</si>
  <si>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</si>
  <si>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</si>
  <si>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</si>
  <si>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</si>
  <si>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</si>
  <si>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</si>
  <si>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</si>
  <si>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</si>
  <si>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</si>
  <si>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</si>
  <si>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</si>
  <si>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</si>
  <si>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</si>
  <si>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</si>
  <si>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</si>
  <si>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</si>
  <si>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</si>
  <si>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</si>
  <si>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</si>
  <si>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</si>
  <si>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</si>
  <si>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</si>
  <si>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</si>
  <si>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</si>
  <si>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</si>
  <si>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</si>
  <si>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</si>
  <si>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</si>
  <si>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</si>
  <si>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</si>
  <si>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</si>
  <si>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</si>
  <si>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</si>
  <si>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</si>
  <si>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</si>
  <si>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</si>
  <si>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</si>
  <si>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</si>
  <si>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</si>
  <si>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</si>
  <si>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</si>
  <si>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</si>
  <si>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</si>
  <si>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</si>
  <si>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</si>
  <si>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</si>
  <si>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</si>
  <si>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</si>
  <si>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</si>
  <si>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</si>
  <si>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</si>
  <si>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</si>
  <si>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</si>
  <si>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</si>
  <si>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</si>
  <si>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</si>
  <si>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</si>
  <si>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</si>
  <si>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</si>
  <si>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</si>
  <si>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</si>
  <si>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</si>
  <si>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</si>
  <si>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</si>
  <si>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</si>
  <si>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</si>
  <si>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</si>
  <si>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</si>
  <si>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</si>
  <si>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</si>
  <si>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</si>
  <si>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</si>
  <si>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</si>
  <si>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</si>
  <si>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</si>
  <si>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</si>
  <si>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</si>
  <si>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</si>
  <si>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</si>
  <si>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</si>
  <si>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</si>
  <si>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</si>
  <si>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</si>
  <si>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</si>
  <si>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</si>
  <si>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</si>
  <si>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</si>
  <si>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</si>
  <si>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</si>
  <si>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</si>
  <si>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</si>
  <si>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</si>
  <si>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</si>
  <si>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</si>
  <si>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</si>
  <si>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</si>
  <si>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</si>
  <si>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</si>
  <si>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</si>
  <si>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</si>
  <si>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</si>
  <si>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</si>
  <si>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</si>
  <si>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</si>
  <si>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</si>
  <si>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</si>
  <si>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</si>
  <si>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</si>
  <si>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</si>
  <si>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</si>
  <si>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</si>
  <si>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</si>
  <si>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</si>
  <si>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</si>
  <si>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</si>
  <si>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</si>
  <si>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</si>
  <si>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</si>
  <si>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</si>
  <si>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</si>
  <si>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</si>
  <si>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</si>
  <si>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</si>
  <si>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</si>
  <si>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</si>
  <si>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</si>
  <si>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</si>
  <si>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</si>
  <si>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</si>
  <si>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</si>
  <si>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</si>
  <si>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</si>
  <si>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</si>
  <si>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</si>
  <si>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</si>
  <si>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</si>
  <si>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</si>
  <si>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</si>
  <si>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</si>
  <si>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</si>
  <si>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</si>
  <si>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</si>
  <si>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</si>
  <si>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</si>
  <si>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</si>
  <si>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</si>
  <si>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</si>
  <si>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</si>
  <si>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</si>
  <si>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</si>
  <si>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</si>
  <si>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</si>
  <si>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</si>
  <si>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</si>
  <si>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</si>
  <si>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</si>
  <si>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</si>
  <si>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</si>
  <si>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</si>
  <si>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</si>
  <si>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</si>
  <si>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</si>
  <si>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</si>
  <si>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</si>
  <si>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</si>
  <si>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</si>
  <si>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</si>
  <si>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</si>
  <si>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</si>
  <si>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</si>
  <si>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</si>
  <si>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</si>
  <si>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</si>
  <si>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</si>
  <si>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</si>
  <si>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</si>
  <si>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</si>
  <si>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</si>
  <si>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</si>
  <si>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</si>
  <si>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</si>
  <si>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</si>
  <si>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</si>
  <si>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</si>
  <si>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</si>
  <si>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</si>
  <si>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</si>
  <si>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</si>
  <si>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</si>
  <si>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</si>
  <si>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</si>
  <si>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</si>
  <si>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</si>
  <si>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</si>
  <si>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</si>
  <si>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</si>
  <si>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</si>
  <si>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</si>
  <si>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</si>
  <si>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</si>
  <si>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</si>
  <si>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</si>
  <si>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</si>
  <si>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</si>
  <si>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</si>
  <si>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</si>
  <si>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</si>
  <si>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</si>
  <si>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</si>
  <si>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</si>
  <si>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</si>
  <si>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</si>
  <si>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</si>
  <si>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</si>
  <si>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</si>
  <si>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</si>
  <si>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</si>
  <si>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</si>
  <si>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</si>
  <si>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</si>
  <si>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</si>
  <si>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</si>
  <si>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</si>
  <si>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</si>
  <si>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</si>
  <si>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</si>
  <si>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</si>
  <si>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</si>
  <si>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</si>
  <si>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</si>
  <si>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</si>
  <si>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</si>
  <si>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</si>
  <si>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</si>
  <si>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</si>
  <si>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</si>
  <si>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</si>
  <si>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</si>
  <si>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</si>
  <si>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</si>
  <si>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</si>
  <si>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</si>
  <si>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</si>
  <si>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</si>
  <si>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</si>
  <si>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</si>
  <si>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</si>
  <si>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</si>
  <si>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</si>
  <si>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</si>
  <si>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</si>
  <si>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</si>
  <si>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</si>
  <si>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</si>
  <si>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</si>
  <si>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</si>
  <si>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</si>
  <si>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</si>
  <si>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</si>
  <si>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</si>
  <si>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</si>
  <si>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</si>
  <si>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</si>
  <si>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</si>
  <si>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</si>
  <si>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</si>
  <si>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</si>
  <si>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</si>
  <si>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</si>
  <si>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</si>
  <si>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</si>
  <si>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</si>
  <si>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</si>
  <si>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</si>
  <si>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</si>
  <si>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</si>
  <si>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</si>
  <si>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</si>
  <si>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</si>
  <si>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</si>
  <si>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</si>
  <si>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</si>
  <si>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</si>
  <si>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</si>
  <si>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</si>
  <si>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</si>
  <si>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</si>
  <si>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</si>
  <si>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</si>
  <si>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</si>
  <si>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</si>
  <si>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</si>
  <si>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</si>
  <si>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</si>
  <si>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</si>
  <si>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</si>
  <si>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</si>
  <si>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</si>
  <si>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</si>
  <si>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</si>
  <si>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</si>
  <si>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</si>
  <si>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</si>
  <si>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</si>
  <si>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</si>
  <si>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</si>
  <si>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</si>
  <si>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</si>
  <si>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</si>
  <si>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</si>
  <si>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</si>
  <si>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</si>
  <si>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</si>
  <si>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</si>
  <si>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</si>
  <si>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</si>
  <si>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</si>
  <si>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</si>
  <si>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</si>
  <si>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</si>
  <si>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</si>
  <si>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</si>
  <si>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</si>
  <si>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</si>
  <si>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</si>
  <si>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</si>
  <si>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</si>
  <si>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</si>
  <si>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</si>
  <si>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</si>
  <si>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</si>
  <si>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</si>
  <si>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</si>
  <si>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</si>
  <si>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</si>
  <si>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</si>
  <si>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</si>
  <si>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</si>
  <si>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</si>
  <si>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</si>
  <si>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</si>
  <si>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</si>
  <si>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</si>
  <si>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</si>
  <si>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</si>
  <si>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</si>
  <si>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</si>
  <si>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</si>
  <si>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</si>
  <si>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</si>
  <si>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</si>
  <si>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</si>
  <si>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</si>
  <si>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</si>
  <si>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</si>
  <si>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</si>
  <si>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</si>
  <si>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</si>
  <si>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</si>
  <si>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</si>
  <si>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</si>
  <si>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</si>
  <si>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</si>
  <si>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</si>
  <si>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</si>
  <si>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</si>
  <si>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</si>
  <si>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</si>
  <si>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</si>
  <si>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</si>
  <si>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</si>
  <si>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</si>
  <si>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</si>
  <si>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</si>
  <si>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</si>
  <si>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</si>
  <si>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</si>
  <si>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</si>
  <si>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</si>
  <si>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</si>
  <si>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</si>
  <si>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</si>
  <si>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</si>
  <si>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</si>
  <si>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</si>
  <si>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</si>
  <si>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</si>
  <si>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</si>
  <si>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</si>
  <si>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</si>
  <si>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</si>
  <si>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</si>
  <si>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</si>
  <si>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</si>
  <si>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</si>
  <si>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</si>
  <si>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</si>
  <si>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</si>
  <si>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</si>
  <si>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</si>
  <si>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</si>
  <si>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</si>
  <si>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</si>
  <si>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</si>
  <si>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</si>
  <si>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</si>
  <si>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</si>
  <si>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</si>
  <si>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</si>
  <si>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</si>
  <si>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</si>
  <si>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</si>
  <si>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</si>
  <si>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</si>
  <si>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</si>
  <si>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</si>
  <si>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</si>
  <si>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</si>
  <si>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</si>
  <si>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</si>
  <si>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</si>
  <si>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</si>
  <si>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</si>
  <si>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</si>
  <si>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</si>
  <si>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</si>
  <si>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</si>
  <si>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</si>
  <si>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</si>
  <si>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</si>
  <si>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</si>
  <si>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</si>
  <si>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</si>
  <si>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</si>
  <si>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</si>
  <si>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</si>
  <si>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</si>
  <si>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</si>
  <si>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</si>
  <si>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</si>
  <si>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</si>
  <si>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</si>
  <si>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</si>
  <si>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</si>
  <si>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</si>
  <si>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</si>
  <si>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</si>
  <si>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</si>
  <si>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</si>
  <si>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</si>
  <si>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</si>
  <si>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</si>
  <si>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</si>
  <si>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</si>
  <si>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</si>
  <si>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</si>
  <si>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</si>
  <si>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</si>
  <si>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</si>
  <si>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</si>
  <si>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</si>
  <si>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</si>
  <si>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</si>
  <si>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</si>
  <si>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</si>
  <si>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</si>
  <si>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</si>
  <si>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</si>
  <si>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</si>
  <si>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</si>
  <si>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</si>
  <si>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</si>
  <si>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</si>
  <si>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</si>
  <si>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</si>
  <si>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</si>
  <si>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</si>
  <si>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</si>
  <si>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</si>
  <si>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</si>
  <si>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</si>
  <si>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</si>
  <si>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</si>
  <si>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</si>
  <si>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</si>
  <si>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</si>
  <si>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</si>
  <si>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</si>
  <si>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</si>
  <si>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</si>
  <si>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</si>
  <si>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</si>
  <si>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</si>
  <si>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</si>
  <si>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</si>
  <si>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</si>
  <si>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</si>
  <si>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</si>
  <si>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</si>
  <si>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</si>
  <si>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</si>
  <si>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</si>
  <si>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</si>
  <si>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</si>
  <si>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</si>
  <si>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</si>
  <si>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</si>
  <si>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</si>
  <si>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</si>
  <si>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</si>
  <si>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</si>
  <si>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</si>
  <si>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</si>
  <si>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</si>
  <si>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</si>
  <si>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</si>
  <si>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</si>
  <si>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</si>
  <si>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</si>
  <si>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</si>
  <si>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</si>
  <si>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</si>
  <si>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</si>
  <si>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</si>
  <si>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</si>
  <si>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</si>
  <si>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</si>
  <si>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</si>
  <si>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</si>
  <si>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</si>
  <si>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</si>
  <si>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</si>
  <si>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</si>
  <si>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</si>
  <si>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</si>
  <si>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</si>
  <si>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</si>
  <si>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</si>
  <si>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</si>
  <si>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</si>
  <si>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</si>
  <si>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</si>
  <si>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</si>
  <si>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</si>
  <si>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</si>
  <si>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</si>
  <si>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</si>
  <si>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</si>
  <si>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</si>
  <si>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</si>
  <si>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</si>
  <si>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</si>
  <si>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</si>
  <si>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</si>
  <si>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</si>
  <si>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</si>
  <si>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</si>
  <si>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</si>
  <si>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</si>
  <si>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</si>
  <si>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</si>
  <si>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</si>
  <si>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</si>
  <si>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</si>
  <si>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</si>
  <si>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</si>
  <si>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</si>
  <si>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</si>
  <si>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</si>
  <si>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</si>
  <si>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</si>
  <si>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</si>
  <si>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</si>
  <si>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</si>
  <si>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</si>
  <si>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</si>
  <si>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</si>
  <si>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</si>
  <si>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</si>
  <si>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</si>
  <si>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</si>
  <si>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</si>
  <si>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</si>
  <si>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</si>
  <si>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</si>
  <si>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</si>
  <si>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</si>
  <si>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</si>
  <si>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</si>
  <si>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</si>
  <si>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</si>
  <si>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</si>
  <si>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</si>
  <si>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</si>
  <si>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</si>
  <si>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</si>
  <si>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</si>
  <si>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</si>
  <si>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</si>
  <si>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</si>
  <si>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</si>
  <si>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</si>
  <si>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</si>
  <si>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</si>
  <si>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</si>
  <si>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</si>
  <si>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</si>
  <si>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</si>
  <si>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</si>
  <si>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</si>
  <si>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</si>
  <si>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</si>
  <si>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</si>
  <si>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</si>
  <si>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</si>
  <si>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</si>
  <si>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</si>
  <si>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</si>
  <si>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</si>
  <si>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</si>
  <si>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</si>
  <si>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</si>
  <si>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</si>
  <si>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</si>
  <si>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</si>
  <si>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</si>
  <si>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</si>
  <si>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</si>
  <si>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</si>
  <si>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</si>
  <si>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</si>
  <si>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</si>
  <si>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</si>
  <si>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</si>
  <si>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</si>
  <si>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</si>
  <si>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</si>
  <si>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</si>
  <si>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</si>
  <si>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</si>
  <si>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</si>
  <si>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</si>
  <si>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</si>
  <si>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</si>
  <si>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</si>
  <si>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</si>
  <si>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</si>
  <si>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</si>
  <si>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</si>
  <si>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</si>
  <si>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</si>
  <si>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</si>
  <si>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</si>
  <si>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</si>
  <si>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</si>
  <si>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</si>
  <si>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</si>
  <si>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</si>
  <si>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</si>
  <si>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</si>
  <si>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</si>
  <si>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</si>
  <si>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</si>
  <si>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</si>
  <si>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</si>
  <si>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</si>
  <si>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</si>
  <si>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</si>
  <si>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</si>
  <si>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</si>
  <si>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</si>
  <si>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</si>
  <si>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</si>
  <si>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</si>
  <si>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</si>
  <si>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</si>
  <si>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</si>
  <si>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</si>
  <si>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</si>
  <si>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</si>
  <si>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</si>
  <si>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</si>
  <si>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</si>
  <si>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</si>
  <si>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</si>
  <si>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</si>
  <si>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</si>
  <si>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</si>
  <si>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</si>
  <si>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</si>
  <si>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</si>
  <si>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</si>
  <si>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</si>
  <si>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</si>
  <si>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</si>
  <si>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</si>
  <si>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</si>
  <si>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</si>
  <si>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</si>
  <si>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</si>
  <si>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</si>
  <si>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</si>
  <si>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</si>
  <si>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</si>
  <si>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</si>
  <si>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</si>
  <si>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</si>
  <si>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</si>
  <si>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</si>
  <si>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</si>
  <si>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</si>
  <si>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</si>
  <si>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</si>
  <si>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</si>
  <si>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</si>
  <si>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</si>
  <si>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</si>
  <si>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</si>
  <si>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</si>
  <si>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</si>
  <si>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</si>
  <si>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</si>
  <si>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</si>
  <si>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</si>
  <si>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</si>
  <si>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</si>
  <si>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</si>
  <si>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</si>
  <si>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</si>
  <si>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</si>
  <si>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</si>
  <si>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</si>
  <si>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</si>
  <si>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</si>
  <si>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</si>
  <si>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</si>
  <si>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</si>
  <si>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</si>
  <si>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</si>
  <si>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</si>
  <si>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</si>
  <si>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</si>
  <si>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</si>
  <si>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</si>
  <si>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</si>
  <si>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</si>
  <si>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</si>
  <si>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</si>
  <si>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</si>
  <si>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</si>
  <si>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</si>
  <si>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</si>
  <si>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</si>
  <si>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</si>
  <si>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</si>
  <si>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</si>
  <si>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</si>
  <si>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</si>
  <si>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</si>
  <si>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</si>
  <si>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</si>
  <si>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</si>
  <si>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</si>
  <si>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</si>
  <si>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</si>
  <si>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</si>
  <si>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</si>
  <si>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</si>
  <si>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</si>
  <si>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</si>
  <si>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</si>
  <si>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</si>
  <si>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</si>
  <si>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</si>
  <si>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</si>
  <si>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</si>
  <si>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</si>
  <si>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</si>
  <si>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</si>
  <si>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</si>
  <si>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</si>
  <si>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</si>
  <si>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</si>
  <si>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</si>
  <si>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</si>
  <si>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</si>
  <si>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</si>
  <si>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</si>
  <si>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</si>
  <si>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</si>
  <si>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</si>
  <si>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</si>
  <si>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</si>
  <si>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</si>
  <si>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</si>
  <si>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</si>
  <si>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</si>
  <si>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</si>
  <si>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</si>
  <si>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</si>
  <si>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</si>
  <si>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</si>
  <si>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</si>
  <si>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</si>
  <si>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</si>
  <si>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</si>
  <si>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</si>
  <si>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</si>
  <si>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</si>
  <si>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</si>
  <si>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</si>
  <si>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</si>
  <si>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</si>
  <si>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</si>
  <si>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</si>
  <si>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</si>
  <si>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</si>
  <si>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</si>
  <si>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</si>
  <si>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</si>
  <si>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</si>
  <si>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</si>
  <si>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</si>
  <si>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</si>
  <si>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</si>
  <si>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</si>
  <si>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</si>
  <si>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</si>
  <si>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</si>
  <si>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</si>
  <si>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</si>
  <si>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</si>
  <si>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</si>
  <si>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</si>
  <si>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</si>
  <si>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</si>
  <si>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</si>
  <si>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</si>
  <si>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</si>
  <si>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</si>
  <si>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</si>
  <si>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</si>
  <si>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</si>
  <si>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</si>
  <si>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</si>
  <si>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</si>
  <si>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</si>
  <si>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</si>
  <si>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</si>
  <si>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</si>
  <si>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</si>
  <si>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</si>
  <si>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</si>
  <si>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</si>
  <si>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</si>
  <si>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</si>
  <si>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</si>
  <si>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</si>
  <si>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</si>
  <si>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</si>
  <si>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</si>
  <si>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</si>
  <si>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</si>
  <si>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</si>
  <si>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</si>
  <si>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</si>
  <si>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</si>
  <si>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</si>
  <si>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</si>
  <si>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</si>
  <si>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</si>
  <si>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</si>
  <si>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</si>
  <si>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</si>
  <si>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</si>
  <si>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</si>
  <si>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</si>
  <si>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</si>
  <si>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</si>
  <si>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</si>
  <si>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</si>
  <si>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</si>
  <si>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</si>
  <si>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</si>
  <si>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</si>
  <si>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</si>
  <si>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</si>
  <si>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</si>
  <si>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</si>
  <si>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</si>
  <si>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</si>
  <si>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</si>
  <si>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</si>
  <si>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</si>
  <si>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</si>
  <si>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</si>
  <si>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</si>
  <si>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</si>
  <si>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</si>
  <si>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</si>
  <si>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</si>
  <si>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</si>
  <si>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</si>
  <si>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</si>
  <si>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</si>
  <si>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</si>
  <si>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</si>
  <si>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</si>
  <si>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</si>
  <si>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</si>
  <si>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</si>
  <si>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</si>
  <si>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</si>
  <si>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</si>
  <si>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</si>
  <si>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</si>
  <si>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</si>
  <si>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</si>
  <si>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</si>
  <si>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</si>
  <si>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</si>
  <si>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</si>
  <si>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</si>
  <si>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</si>
  <si>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</si>
  <si>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</si>
  <si>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</si>
  <si>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</si>
  <si>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</si>
  <si>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</si>
  <si>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</si>
  <si>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</si>
  <si>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</si>
  <si>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</si>
  <si>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</si>
  <si>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</si>
  <si>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</si>
  <si>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</si>
  <si>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</si>
  <si>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</si>
  <si>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</si>
  <si>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</si>
  <si>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</si>
  <si>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</si>
  <si>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</si>
  <si>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</si>
  <si>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</si>
  <si>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</si>
  <si>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</si>
  <si>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</si>
  <si>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</si>
  <si>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</si>
  <si>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</si>
  <si>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</si>
  <si>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</si>
  <si>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</si>
  <si>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</si>
  <si>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</si>
  <si>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</si>
  <si>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</si>
  <si>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</si>
  <si>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</si>
  <si>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</si>
  <si>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</si>
  <si>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</si>
  <si>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</si>
  <si>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</si>
  <si>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</si>
  <si>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</si>
  <si>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</si>
  <si>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</si>
  <si>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</si>
  <si>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</si>
  <si>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</si>
  <si>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</si>
  <si>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</si>
  <si>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</si>
  <si>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</si>
  <si>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</si>
  <si>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</si>
  <si>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</si>
  <si>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</si>
  <si>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</si>
  <si>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</si>
  <si>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</si>
  <si>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</si>
  <si>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</si>
  <si>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</si>
  <si>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</si>
  <si>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</si>
  <si>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</si>
  <si>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</si>
  <si>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</si>
  <si>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</si>
  <si>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</si>
  <si>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</si>
  <si>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</si>
  <si>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</si>
  <si>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</si>
  <si>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</si>
  <si>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</si>
  <si>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</si>
  <si>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</si>
  <si>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</si>
  <si>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</si>
  <si>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</si>
  <si>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</si>
  <si>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</si>
  <si>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</si>
  <si>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</si>
  <si>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</si>
  <si>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</si>
  <si>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</si>
  <si>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</si>
  <si>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</si>
  <si>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</si>
  <si>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</si>
  <si>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</si>
  <si>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</si>
  <si>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</si>
  <si>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</si>
  <si>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</si>
  <si>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</si>
  <si>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</si>
  <si>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</si>
  <si>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</si>
  <si>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</si>
  <si>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</si>
  <si>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</si>
  <si>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</si>
  <si>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</si>
  <si>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</si>
  <si>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</si>
  <si>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</si>
  <si>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</si>
  <si>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</si>
  <si>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</si>
  <si>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</si>
  <si>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</si>
  <si>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</si>
  <si>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</si>
  <si>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</si>
  <si>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</si>
  <si>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</si>
  <si>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</si>
  <si>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</si>
  <si>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</si>
  <si>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</si>
  <si>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</si>
  <si>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</si>
  <si>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</si>
  <si>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</si>
  <si>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</si>
  <si>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</si>
  <si>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</si>
  <si>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</si>
  <si>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</si>
  <si>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</si>
  <si>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</si>
  <si>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</si>
  <si>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</si>
  <si>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</si>
  <si>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</si>
  <si>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</si>
  <si>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</si>
  <si>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</si>
  <si>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</si>
  <si>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</si>
  <si>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</si>
  <si>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</si>
  <si>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</si>
  <si>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</si>
  <si>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</si>
  <si>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</si>
  <si>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</si>
  <si>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</si>
  <si>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</si>
  <si>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</si>
  <si>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</si>
  <si>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</si>
  <si>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</si>
  <si>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</si>
  <si>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</si>
  <si>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</si>
  <si>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</si>
  <si>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</si>
  <si>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</si>
  <si>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</si>
  <si>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</si>
  <si>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</si>
  <si>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</si>
  <si>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</si>
  <si>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</si>
  <si>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</si>
  <si>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</si>
  <si>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</si>
  <si>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</si>
  <si>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</si>
  <si>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</si>
  <si>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</si>
  <si>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</si>
  <si>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</si>
  <si>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</si>
  <si>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</si>
  <si>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</si>
  <si>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</si>
  <si>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</si>
  <si>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</si>
  <si>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</si>
  <si>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</si>
  <si>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</si>
  <si>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</si>
  <si>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</si>
  <si>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</si>
  <si>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</si>
  <si>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</si>
  <si>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</si>
  <si>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</si>
  <si>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</si>
  <si>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</si>
  <si>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</si>
  <si>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</si>
  <si>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</si>
  <si>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</si>
  <si>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</si>
  <si>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</si>
  <si>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</si>
  <si>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</si>
  <si>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</si>
  <si>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</si>
  <si>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</si>
  <si>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</si>
  <si>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</si>
  <si>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</si>
  <si>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</si>
  <si>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</si>
  <si>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</si>
  <si>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</si>
  <si>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</si>
  <si>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</si>
  <si>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</si>
  <si>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</si>
  <si>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</si>
  <si>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</si>
  <si>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</si>
  <si>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</si>
  <si>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</si>
  <si>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</si>
  <si>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</si>
  <si>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</si>
  <si>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</si>
  <si>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</si>
  <si>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</si>
  <si>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</si>
  <si>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</si>
  <si>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</si>
  <si>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</si>
  <si>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</si>
  <si>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</si>
  <si>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</si>
  <si>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</si>
  <si>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</si>
  <si>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</si>
  <si>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</si>
  <si>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</si>
  <si>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</si>
  <si>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</si>
  <si>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</si>
  <si>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</si>
  <si>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</si>
  <si>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</si>
  <si>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</si>
  <si>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</si>
  <si>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</si>
  <si>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</si>
  <si>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</si>
  <si>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</si>
  <si>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</si>
  <si>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</si>
  <si>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</si>
  <si>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</si>
  <si>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</si>
  <si>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</si>
  <si>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</si>
  <si>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</si>
  <si>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</si>
  <si>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</si>
  <si>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</si>
  <si>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</si>
  <si>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</si>
  <si>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</si>
  <si>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</si>
  <si>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</si>
  <si>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</si>
  <si>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</si>
  <si>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</si>
  <si>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</si>
  <si>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</si>
  <si>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</si>
  <si>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</si>
  <si>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</si>
  <si>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</si>
  <si>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</si>
  <si>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</si>
  <si>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</si>
  <si>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</si>
  <si>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</si>
  <si>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</si>
  <si>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</si>
  <si>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</si>
  <si>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</si>
  <si>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</si>
  <si>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</si>
  <si>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</si>
  <si>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</si>
  <si>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</si>
  <si>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</si>
  <si>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</si>
  <si>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</si>
  <si>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</si>
  <si>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</si>
  <si>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</si>
  <si>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</si>
  <si>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</si>
  <si>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</si>
  <si>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</si>
  <si>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</si>
  <si>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</si>
  <si>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</si>
  <si>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</si>
  <si>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</si>
  <si>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</si>
  <si>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</si>
  <si>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</si>
  <si>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</si>
  <si>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</si>
  <si>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</si>
  <si>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</si>
  <si>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</si>
  <si>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</si>
  <si>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</si>
  <si>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</si>
  <si>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</si>
  <si>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</si>
  <si>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</si>
  <si>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</si>
  <si>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</si>
  <si>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</si>
  <si>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</si>
  <si>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</si>
  <si>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</si>
  <si>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</si>
  <si>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</si>
  <si>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</si>
  <si>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</si>
  <si>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</si>
  <si>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</si>
  <si>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</si>
  <si>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</si>
  <si>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</si>
  <si>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</si>
  <si>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</si>
  <si>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</si>
  <si>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</si>
  <si>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</si>
  <si>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</si>
  <si>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</si>
  <si>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</si>
  <si>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</si>
  <si>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</si>
  <si>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</si>
  <si>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</si>
  <si>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</si>
  <si>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</si>
  <si>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</si>
  <si>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</si>
  <si>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</si>
  <si>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</si>
  <si>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</si>
  <si>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</si>
  <si>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</si>
  <si>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</si>
  <si>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</si>
  <si>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</si>
  <si>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</si>
  <si>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</si>
  <si>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</si>
  <si>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</si>
  <si>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</si>
  <si>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</si>
  <si>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</si>
  <si>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</si>
  <si>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</si>
  <si>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</si>
  <si>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</si>
  <si>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</si>
  <si>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</si>
  <si>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</si>
  <si>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</si>
  <si>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</si>
  <si>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</si>
  <si>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</si>
  <si>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</si>
  <si>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</si>
  <si>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</si>
  <si>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</si>
  <si>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</si>
  <si>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</si>
  <si>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</si>
  <si>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</si>
  <si>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</si>
  <si>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</si>
  <si>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</si>
  <si>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</si>
  <si>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</si>
  <si>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</si>
  <si>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</si>
  <si>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</si>
  <si>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</si>
  <si>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</si>
  <si>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</si>
  <si>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</si>
  <si>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</si>
  <si>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</si>
  <si>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</si>
  <si>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</si>
  <si>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</si>
  <si>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</si>
  <si>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</si>
  <si>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</si>
  <si>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</si>
  <si>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</si>
  <si>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</si>
  <si>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</si>
  <si>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</si>
  <si>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</si>
  <si>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</si>
  <si>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</si>
  <si>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</si>
  <si>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</si>
  <si>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</si>
  <si>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</si>
  <si>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</si>
  <si>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</si>
  <si>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</si>
  <si>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</si>
  <si>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</si>
  <si>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</si>
  <si>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</si>
  <si>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</si>
  <si>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</si>
  <si>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</si>
  <si>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</si>
  <si>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</si>
  <si>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</si>
  <si>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</si>
  <si>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</si>
  <si>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</si>
  <si>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</si>
  <si>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</si>
  <si>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</si>
  <si>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</si>
  <si>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</si>
  <si>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</si>
  <si>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</si>
  <si>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</si>
  <si>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</si>
  <si>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</si>
  <si>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</si>
  <si>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</si>
  <si>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</si>
  <si>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</si>
  <si>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</si>
  <si>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</si>
  <si>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</si>
  <si>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</si>
  <si>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</si>
  <si>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</si>
  <si>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</si>
  <si>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</si>
  <si>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</si>
  <si>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</si>
  <si>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</si>
  <si>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</si>
  <si>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</si>
  <si>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</si>
  <si>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</si>
  <si>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</si>
  <si>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</si>
  <si>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</si>
  <si>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</si>
  <si>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</si>
  <si>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</si>
  <si>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</si>
  <si>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</si>
  <si>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</si>
  <si>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</si>
  <si>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</si>
  <si>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</si>
  <si>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</si>
  <si>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</si>
  <si>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</si>
  <si>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</si>
  <si>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</si>
  <si>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</si>
  <si>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</si>
  <si>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</si>
  <si>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</si>
  <si>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</si>
  <si>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</si>
  <si>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</si>
  <si>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</si>
  <si>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</si>
  <si>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</si>
  <si>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</si>
  <si>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</si>
  <si>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</si>
  <si>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</si>
  <si>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</si>
  <si>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</si>
  <si>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</si>
  <si>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</si>
  <si>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</si>
  <si>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</si>
  <si>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</si>
  <si>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</si>
  <si>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</si>
  <si>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</si>
  <si>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</si>
  <si>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</si>
  <si>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</si>
  <si>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</si>
  <si>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</si>
  <si>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</si>
  <si>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</si>
  <si>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</si>
  <si>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</si>
  <si>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</si>
  <si>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</si>
  <si>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</si>
  <si>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</si>
  <si>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</si>
  <si>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</si>
  <si>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</si>
  <si>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</si>
  <si>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</si>
  <si>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</si>
  <si>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</si>
  <si>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</si>
  <si>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</si>
  <si>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</si>
  <si>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</si>
  <si>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</si>
  <si>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</si>
  <si>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</si>
  <si>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</si>
  <si>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</si>
  <si>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</si>
  <si>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</si>
  <si>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</si>
  <si>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</si>
  <si>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</si>
  <si>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</si>
  <si>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</si>
  <si>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</si>
  <si>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</si>
  <si>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</si>
  <si>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</si>
  <si>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</si>
  <si>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</si>
  <si>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</si>
  <si>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</si>
  <si>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</si>
  <si>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</si>
  <si>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</si>
  <si>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</si>
  <si>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</si>
  <si>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</si>
  <si>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</si>
  <si>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</si>
  <si>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</si>
  <si>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</si>
  <si>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</si>
  <si>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</si>
  <si>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</si>
  <si>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</si>
  <si>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</si>
  <si>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</si>
  <si>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</si>
  <si>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</si>
  <si>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</si>
  <si>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</si>
  <si>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</si>
  <si>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</si>
  <si>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</si>
  <si>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</si>
  <si>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</si>
  <si>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</si>
  <si>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</si>
  <si>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</si>
  <si>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</si>
  <si>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</si>
  <si>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</si>
  <si>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</si>
  <si>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</si>
  <si>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</si>
  <si>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</si>
  <si>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</si>
  <si>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</si>
  <si>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</si>
  <si>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</si>
  <si>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</si>
  <si>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</si>
  <si>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</si>
  <si>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</si>
  <si>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</si>
  <si>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</si>
  <si>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</si>
  <si>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</si>
  <si>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</si>
  <si>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</si>
  <si>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</si>
  <si>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</si>
  <si>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</si>
  <si>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</si>
  <si>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</si>
  <si>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</si>
  <si>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</si>
  <si>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</si>
  <si>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</si>
  <si>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</si>
  <si>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</si>
  <si>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</si>
  <si>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</si>
  <si>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</si>
  <si>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</si>
  <si>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</si>
  <si>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</si>
  <si>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</si>
  <si>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</si>
  <si>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</si>
  <si>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</si>
  <si>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</si>
  <si>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</si>
  <si>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</si>
  <si>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</si>
  <si>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</si>
  <si>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</si>
  <si>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</si>
  <si>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</si>
  <si>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</si>
  <si>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</si>
  <si>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</si>
  <si>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</si>
  <si>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</si>
  <si>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</si>
  <si>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</si>
  <si>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</si>
  <si>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</si>
  <si>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</si>
  <si>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</si>
  <si>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</si>
  <si>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</si>
  <si>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</si>
  <si>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</si>
  <si>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</si>
  <si>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</si>
  <si>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</si>
  <si>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</si>
  <si>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</si>
  <si>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</si>
  <si>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</si>
  <si>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</si>
  <si>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</si>
  <si>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</si>
  <si>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</si>
  <si>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</si>
  <si>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</si>
  <si>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</si>
  <si>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</si>
  <si>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</si>
  <si>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</si>
  <si>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</si>
  <si>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</si>
  <si>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</si>
  <si>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</si>
  <si>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</si>
  <si>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</si>
  <si>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</si>
  <si>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</si>
  <si>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</si>
  <si>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</si>
  <si>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</si>
  <si>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</si>
  <si>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</si>
  <si>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</si>
  <si>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</si>
  <si>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</si>
  <si>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</si>
  <si>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</si>
  <si>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</si>
  <si>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</si>
  <si>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</si>
  <si>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</si>
  <si>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</si>
  <si>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</si>
  <si>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</si>
  <si>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</si>
  <si>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</si>
  <si>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</si>
  <si>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</si>
  <si>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</si>
  <si>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</si>
  <si>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</si>
  <si>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</si>
  <si>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</si>
  <si>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</si>
  <si>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</si>
  <si>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</si>
  <si>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</si>
  <si>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</si>
  <si>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</si>
  <si>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</si>
  <si>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</si>
  <si>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</si>
  <si>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</si>
  <si>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</si>
  <si>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</si>
  <si>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</si>
  <si>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</si>
  <si>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</si>
  <si>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</si>
  <si>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</si>
  <si>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</si>
  <si>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</si>
  <si>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</si>
  <si>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</si>
  <si>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</si>
  <si>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</si>
  <si>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</si>
  <si>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</si>
  <si>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</si>
  <si>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</si>
  <si>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</si>
  <si>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</si>
  <si>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</si>
  <si>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</si>
  <si>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</si>
  <si>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</si>
  <si>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</si>
  <si>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</si>
  <si>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</si>
  <si>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</si>
  <si>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</si>
  <si>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</si>
  <si>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</si>
  <si>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</si>
  <si>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</si>
  <si>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</si>
  <si>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</si>
  <si>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</si>
  <si>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</si>
  <si>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</si>
  <si>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</si>
  <si>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</si>
  <si>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</si>
  <si>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</si>
  <si>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</si>
  <si>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</si>
  <si>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</si>
  <si>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</si>
  <si>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</si>
  <si>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</si>
  <si>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</si>
  <si>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</si>
  <si>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</si>
  <si>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</si>
  <si>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</si>
  <si>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</si>
  <si>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</si>
  <si>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</si>
  <si>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</si>
  <si>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</si>
  <si>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</si>
  <si>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</si>
  <si>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</si>
  <si>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</si>
  <si>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</si>
  <si>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</si>
  <si>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</si>
  <si>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</si>
  <si>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</si>
  <si>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</si>
  <si>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</si>
  <si>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</si>
  <si>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</si>
  <si>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</si>
  <si>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</si>
  <si>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</si>
  <si>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</si>
  <si>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</si>
  <si>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</si>
  <si>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</si>
  <si>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</si>
  <si>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</si>
  <si>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</si>
  <si>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</si>
  <si>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</si>
  <si>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</si>
  <si>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</si>
  <si>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</si>
  <si>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</si>
  <si>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</si>
  <si>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</si>
  <si>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</si>
  <si>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</si>
  <si>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</si>
  <si>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</si>
  <si>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</si>
  <si>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</si>
  <si>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</si>
  <si>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</si>
  <si>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</si>
  <si>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</si>
  <si>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</si>
  <si>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</si>
  <si>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</si>
  <si>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</si>
  <si>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</si>
  <si>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</si>
  <si>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</si>
  <si>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</si>
  <si>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</si>
  <si>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</si>
  <si>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</si>
  <si>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</si>
  <si>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</si>
  <si>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</si>
  <si>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</si>
  <si>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</si>
  <si>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</si>
  <si>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</si>
  <si>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</si>
  <si>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</si>
  <si>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</si>
  <si>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</si>
  <si>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</si>
  <si>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</si>
  <si>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</si>
  <si>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</si>
  <si>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</si>
  <si>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</si>
  <si>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</si>
  <si>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</si>
  <si>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</si>
  <si>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</si>
  <si>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</si>
  <si>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</si>
  <si>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</si>
  <si>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</si>
  <si>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</si>
  <si>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</si>
  <si>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</si>
  <si>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</si>
  <si>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</si>
  <si>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</si>
  <si>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</si>
  <si>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</si>
  <si>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</si>
  <si>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</si>
  <si>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</si>
  <si>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</si>
  <si>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</si>
  <si>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</si>
  <si>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</si>
  <si>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</si>
  <si>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</si>
  <si>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</si>
  <si>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</si>
  <si>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</si>
  <si>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</si>
  <si>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</si>
  <si>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</si>
  <si>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</si>
  <si>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</si>
  <si>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</si>
  <si>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</si>
  <si>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</si>
  <si>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</si>
  <si>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</si>
  <si>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</si>
  <si>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</si>
  <si>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</si>
  <si>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</si>
  <si>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</si>
  <si>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</si>
  <si>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</si>
  <si>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</si>
  <si>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</si>
  <si>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</si>
  <si>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</si>
  <si>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</si>
  <si>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</si>
  <si>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</si>
  <si>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</si>
  <si>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</si>
  <si>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</si>
  <si>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</si>
  <si>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</si>
  <si>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</si>
  <si>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</si>
  <si>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</si>
  <si>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</si>
  <si>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</si>
  <si>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</si>
  <si>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</si>
  <si>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</si>
  <si>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</si>
  <si>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</si>
  <si>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</si>
  <si>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</si>
  <si>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</si>
  <si>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</si>
  <si>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</si>
  <si>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</si>
  <si>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</si>
  <si>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</si>
  <si>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</si>
  <si>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</si>
  <si>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</si>
  <si>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</si>
  <si>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</si>
  <si>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</si>
  <si>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</si>
  <si>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</si>
  <si>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</si>
  <si>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</si>
  <si>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</si>
  <si>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</si>
  <si>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</si>
  <si>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</si>
  <si>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</si>
  <si>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</si>
  <si>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</si>
  <si>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</si>
  <si>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</si>
  <si>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</si>
  <si>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</si>
  <si>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</si>
  <si>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</si>
  <si>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</si>
  <si>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</si>
  <si>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</si>
  <si>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</si>
  <si>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</si>
  <si>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</si>
  <si>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</si>
  <si>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</si>
  <si>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</si>
  <si>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</si>
  <si>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</si>
  <si>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</si>
  <si>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</si>
  <si>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</si>
  <si>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</si>
  <si>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</si>
  <si>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</si>
  <si>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</si>
  <si>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</si>
  <si>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</si>
  <si>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</si>
  <si>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</si>
  <si>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</si>
  <si>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</si>
  <si>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</si>
  <si>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</si>
  <si>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</si>
  <si>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</si>
  <si>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</si>
  <si>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</si>
  <si>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</si>
  <si>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</si>
  <si>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</si>
  <si>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</si>
  <si>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</si>
  <si>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</si>
  <si>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</si>
  <si>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</si>
  <si>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</si>
  <si>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</si>
  <si>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</si>
  <si>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</si>
  <si>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</si>
  <si>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</si>
  <si>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</si>
  <si>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</si>
  <si>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</si>
  <si>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</si>
  <si>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</si>
  <si>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</si>
  <si>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</si>
  <si>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</si>
  <si>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</si>
  <si>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</si>
  <si>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</si>
  <si>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</si>
  <si>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</si>
  <si>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</si>
  <si>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</si>
  <si>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</si>
  <si>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</si>
  <si>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</si>
  <si>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</si>
  <si>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</si>
  <si>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</si>
  <si>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</si>
  <si>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</si>
  <si>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</si>
  <si>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</si>
  <si>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</si>
  <si>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</si>
  <si>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</si>
  <si>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</si>
  <si>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</si>
  <si>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</si>
  <si>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</si>
  <si>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</si>
  <si>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</si>
  <si>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</si>
  <si>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</si>
  <si>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</si>
  <si>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</si>
  <si>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</si>
  <si>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</si>
  <si>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</si>
  <si>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</si>
  <si>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</si>
  <si>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</si>
  <si>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</si>
  <si>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</si>
  <si>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</si>
  <si>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</si>
  <si>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</si>
  <si>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</si>
  <si>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</si>
  <si>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</si>
  <si>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</si>
  <si>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</si>
  <si>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</si>
  <si>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</si>
  <si>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</si>
  <si>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</si>
  <si>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</si>
  <si>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</si>
  <si>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</si>
  <si>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</si>
  <si>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</si>
  <si>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</si>
  <si>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</si>
  <si>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</si>
  <si>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</si>
  <si>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</si>
  <si>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</si>
  <si>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</si>
  <si>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</si>
  <si>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</si>
  <si>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</si>
  <si>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</si>
  <si>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</si>
  <si>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</si>
  <si>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</si>
  <si>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</si>
  <si>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</si>
  <si>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</si>
  <si>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</si>
  <si>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</si>
  <si>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</si>
  <si>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</si>
  <si>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</si>
  <si>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</si>
  <si>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</si>
  <si>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</si>
  <si>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</si>
  <si>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</si>
  <si>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</si>
  <si>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</si>
  <si>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</si>
  <si>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</si>
  <si>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</si>
  <si>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</si>
  <si>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</si>
  <si>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</si>
  <si>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</si>
  <si>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</si>
  <si>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</si>
  <si>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</si>
  <si>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</si>
  <si>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</si>
  <si>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</si>
  <si>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</si>
  <si>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</si>
  <si>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</si>
  <si>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</si>
  <si>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</si>
  <si>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</si>
  <si>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</si>
  <si>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</si>
  <si>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</si>
  <si>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</si>
  <si>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</si>
  <si>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</si>
  <si>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</si>
  <si>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</si>
  <si>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</si>
  <si>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</si>
  <si>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</si>
  <si>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</si>
  <si>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</si>
  <si>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</si>
  <si>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</si>
  <si>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</si>
  <si>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</si>
  <si>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</si>
  <si>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</si>
  <si>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</si>
  <si>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</si>
  <si>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</si>
  <si>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</si>
  <si>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</si>
  <si>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</si>
  <si>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</si>
  <si>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</si>
  <si>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</si>
  <si>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</si>
  <si>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</si>
  <si>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</si>
  <si>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</si>
  <si>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</si>
  <si>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</si>
  <si>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</si>
  <si>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</si>
  <si>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</si>
  <si>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</si>
  <si>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</si>
  <si>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</si>
  <si>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</si>
  <si>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</si>
  <si>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</si>
  <si>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</si>
  <si>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</si>
  <si>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</si>
  <si>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</si>
  <si>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</si>
  <si>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</si>
  <si>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</si>
  <si>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</si>
  <si>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</si>
  <si>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</si>
  <si>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</si>
  <si>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</si>
  <si>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</si>
  <si>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</si>
  <si>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</si>
  <si>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</si>
  <si>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</si>
  <si>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</si>
  <si>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</si>
  <si>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</si>
  <si>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</si>
  <si>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</si>
  <si>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</si>
  <si>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</si>
  <si>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</si>
  <si>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</si>
  <si>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</si>
  <si>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</si>
  <si>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</si>
  <si>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</si>
  <si>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</si>
  <si>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</si>
  <si>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</si>
  <si>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</si>
  <si>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</si>
  <si>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</si>
  <si>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</si>
  <si>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</si>
  <si>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</si>
  <si>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</si>
  <si>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</si>
  <si>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</si>
  <si>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</si>
  <si>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</si>
  <si>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</si>
  <si>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</si>
  <si>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</si>
  <si>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</si>
  <si>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</si>
  <si>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</si>
  <si>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</si>
  <si>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</si>
  <si>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</si>
  <si>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</si>
  <si>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</si>
  <si>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</si>
  <si>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</si>
  <si>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</si>
  <si>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</si>
  <si>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</si>
  <si>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</si>
  <si>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</si>
  <si>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</si>
  <si>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</si>
  <si>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</si>
  <si>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</si>
  <si>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</si>
  <si>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</si>
  <si>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</si>
  <si>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</si>
  <si>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</si>
  <si>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</si>
  <si>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</si>
  <si>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</si>
  <si>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</si>
  <si>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</si>
  <si>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</si>
  <si>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</si>
  <si>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</si>
  <si>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</si>
  <si>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</si>
  <si>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</si>
  <si>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</si>
  <si>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</si>
  <si>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</si>
  <si>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</si>
  <si>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</si>
  <si>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</si>
  <si>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</si>
  <si>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</si>
  <si>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</si>
  <si>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</si>
  <si>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</si>
  <si>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</si>
  <si>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</si>
  <si>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</si>
  <si>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</si>
  <si>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</si>
  <si>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</si>
  <si>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</si>
  <si>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</si>
  <si>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</si>
  <si>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</si>
  <si>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</si>
  <si>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</si>
  <si>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</si>
  <si>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</si>
  <si>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</si>
  <si>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</si>
  <si>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</si>
  <si>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</si>
  <si>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</si>
  <si>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</si>
  <si>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</si>
  <si>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</si>
  <si>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</si>
  <si>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</si>
  <si>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</si>
  <si>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</si>
  <si>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</si>
  <si>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</si>
  <si>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</si>
  <si>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</si>
  <si>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</si>
  <si>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</si>
  <si>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</si>
  <si>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</si>
  <si>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</si>
  <si>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</si>
  <si>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</si>
  <si>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</si>
  <si>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</si>
  <si>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</si>
  <si>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</si>
  <si>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</si>
  <si>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</si>
  <si>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</si>
  <si>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</si>
  <si>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</si>
  <si>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</si>
  <si>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</si>
  <si>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</si>
  <si>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</si>
  <si>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</si>
  <si>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</si>
  <si>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</si>
  <si>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</si>
  <si>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</si>
  <si>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</si>
  <si>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</si>
  <si>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</si>
  <si>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</si>
  <si>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</si>
  <si>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</si>
  <si>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</si>
  <si>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</si>
  <si>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</si>
  <si>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</si>
  <si>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</si>
  <si>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</si>
  <si>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</si>
  <si>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</si>
  <si>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</si>
  <si>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</si>
  <si>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</si>
  <si>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</si>
  <si>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</si>
  <si>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</si>
  <si>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</si>
  <si>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</si>
  <si>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</si>
  <si>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</si>
  <si>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</si>
  <si>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</si>
  <si>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</si>
  <si>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</si>
  <si>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</si>
  <si>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</si>
  <si>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</si>
  <si>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</si>
  <si>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</si>
  <si>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</si>
  <si>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</si>
  <si>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</si>
  <si>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</si>
  <si>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</si>
  <si>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</si>
  <si>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</si>
  <si>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</si>
  <si>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</si>
  <si>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</si>
  <si>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</si>
  <si>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</si>
  <si>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</si>
  <si>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</si>
  <si>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</si>
  <si>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</si>
  <si>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</si>
  <si>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</si>
  <si>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</si>
  <si>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</si>
  <si>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</si>
  <si>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</si>
  <si>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</si>
  <si>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</si>
  <si>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</si>
  <si>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</si>
  <si>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</si>
  <si>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</si>
  <si>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</si>
  <si>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</si>
  <si>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</si>
  <si>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</si>
  <si>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</si>
  <si>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</si>
  <si>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</si>
  <si>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</si>
  <si>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</si>
  <si>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</si>
  <si>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</si>
  <si>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</si>
  <si>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</si>
  <si>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</si>
  <si>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</si>
  <si>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</si>
  <si>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</si>
  <si>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</si>
  <si>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</si>
  <si>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</si>
  <si>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</si>
  <si>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</si>
  <si>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</si>
  <si>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</si>
  <si>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</si>
  <si>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</si>
  <si>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</si>
  <si>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</si>
  <si>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</si>
  <si>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</si>
  <si>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</si>
  <si>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</si>
  <si>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</si>
  <si>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</si>
  <si>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</si>
  <si>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</si>
  <si>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</si>
  <si>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</si>
  <si>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</si>
  <si>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</si>
  <si>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</si>
  <si>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</si>
  <si>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</si>
  <si>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</si>
  <si>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</si>
  <si>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</si>
  <si>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</si>
  <si>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</si>
  <si>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</si>
  <si>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</si>
  <si>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</si>
  <si>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</si>
  <si>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</si>
  <si>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</si>
  <si>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</si>
  <si>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</si>
  <si>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</si>
  <si>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</si>
  <si>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</si>
  <si>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</si>
  <si>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</si>
  <si>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</si>
  <si>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</si>
  <si>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</si>
  <si>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</si>
  <si>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</si>
  <si>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</si>
  <si>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</si>
  <si>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</si>
  <si>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</si>
  <si>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</si>
  <si>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</si>
  <si>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</si>
  <si>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</si>
  <si>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</si>
  <si>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</si>
  <si>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</si>
  <si>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</si>
  <si>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</si>
  <si>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</si>
  <si>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</si>
  <si>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</si>
  <si>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</si>
  <si>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</si>
  <si>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</si>
  <si>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</si>
  <si>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</si>
  <si>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</si>
  <si>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</si>
  <si>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</si>
  <si>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</si>
  <si>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</si>
  <si>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</si>
  <si>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</si>
  <si>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</si>
  <si>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</si>
  <si>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</si>
  <si>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</si>
  <si>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</si>
  <si>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</si>
  <si>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</si>
  <si>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</si>
  <si>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</si>
  <si>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</si>
  <si>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</si>
  <si>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</si>
  <si>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</si>
  <si>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</si>
  <si>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</si>
  <si>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</si>
  <si>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</si>
  <si>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</si>
  <si>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</si>
  <si>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</si>
  <si>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</si>
  <si>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</si>
  <si>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</si>
  <si>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</si>
  <si>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</si>
  <si>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</si>
  <si>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</si>
  <si>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</si>
  <si>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</si>
  <si>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</si>
  <si>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</si>
  <si>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</si>
  <si>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</si>
  <si>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</si>
  <si>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</si>
  <si>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</si>
  <si>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</si>
  <si>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</si>
  <si>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</si>
  <si>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</si>
  <si>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</si>
  <si>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</si>
  <si>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</si>
  <si>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</si>
  <si>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</si>
  <si>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</si>
  <si>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</si>
  <si>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</si>
  <si>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</si>
  <si>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</si>
  <si>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</si>
  <si>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</si>
  <si>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</si>
  <si>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</si>
  <si>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</si>
  <si>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</si>
  <si>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</si>
  <si>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</si>
  <si>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</si>
  <si>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</si>
  <si>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</si>
  <si>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</si>
  <si>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</si>
  <si>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</si>
  <si>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</si>
  <si>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</si>
  <si>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</si>
  <si>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</si>
  <si>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</si>
  <si>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</si>
  <si>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</si>
  <si>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</si>
  <si>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</si>
  <si>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</si>
  <si>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</si>
  <si>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</si>
  <si>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</si>
  <si>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</si>
  <si>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</si>
  <si>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</si>
  <si>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</si>
  <si>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</si>
  <si>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</si>
  <si>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</si>
  <si>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</si>
  <si>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</si>
  <si>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</si>
  <si>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</si>
  <si>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</si>
  <si>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</si>
  <si>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</si>
  <si>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</si>
  <si>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</si>
  <si>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</si>
  <si>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</si>
  <si>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</si>
  <si>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</si>
  <si>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</si>
  <si>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</si>
  <si>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</si>
  <si>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</si>
  <si>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</si>
  <si>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</si>
  <si>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</si>
  <si>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</si>
  <si>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</si>
  <si>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</si>
  <si>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</si>
  <si>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</si>
  <si>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</si>
  <si>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</si>
  <si>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</si>
  <si>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</si>
  <si>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</si>
  <si>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</si>
  <si>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</si>
  <si>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</si>
  <si>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</si>
  <si>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</si>
  <si>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</si>
  <si>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</si>
  <si>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</si>
  <si>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</si>
  <si>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</si>
  <si>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</si>
  <si>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</si>
  <si>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</si>
  <si>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</si>
  <si>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</si>
  <si>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</si>
  <si>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</si>
  <si>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</si>
  <si>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</si>
  <si>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</si>
  <si>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</si>
  <si>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</si>
  <si>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</si>
  <si>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</si>
  <si>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</si>
  <si>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</si>
  <si>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</si>
  <si>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</si>
  <si>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</si>
  <si>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</si>
  <si>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</si>
  <si>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</si>
  <si>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</si>
  <si>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</si>
  <si>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</si>
  <si>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</si>
  <si>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</si>
  <si>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</si>
  <si>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</si>
  <si>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</si>
  <si>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</si>
  <si>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</si>
  <si>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</si>
  <si>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</si>
  <si>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</si>
  <si>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</si>
  <si>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</si>
  <si>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</si>
  <si>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</si>
  <si>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</si>
  <si>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</si>
  <si>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</si>
  <si>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</si>
  <si>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</si>
  <si>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</si>
  <si>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</si>
  <si>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</si>
  <si>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</si>
  <si>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</si>
  <si>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</si>
  <si>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</si>
  <si>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</si>
  <si>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</si>
  <si>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</si>
  <si>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</si>
  <si>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</si>
  <si>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</si>
  <si>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</si>
  <si>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</si>
  <si>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</si>
  <si>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</si>
  <si>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</si>
  <si>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</si>
  <si>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</si>
  <si>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</si>
  <si>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</si>
  <si>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</si>
  <si>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</si>
  <si>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</si>
  <si>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</si>
  <si>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</si>
  <si>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</si>
  <si>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</si>
  <si>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</si>
  <si>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</si>
  <si>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</si>
  <si>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</si>
  <si>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</si>
  <si>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</si>
  <si>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</si>
  <si>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</si>
  <si>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</si>
  <si>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</si>
  <si>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</si>
  <si>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</si>
  <si>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</si>
  <si>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</si>
  <si>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</si>
  <si>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</si>
  <si>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</si>
  <si>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</si>
  <si>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</si>
  <si>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</si>
  <si>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</si>
  <si>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</si>
  <si>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</si>
  <si>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</si>
  <si>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</si>
  <si>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</si>
  <si>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</si>
  <si>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</si>
  <si>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</si>
  <si>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</si>
  <si>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</si>
  <si>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</si>
  <si>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</si>
  <si>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</si>
  <si>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</si>
  <si>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</si>
  <si>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</si>
  <si>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</si>
  <si>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</si>
  <si>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</si>
  <si>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</si>
  <si>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</si>
  <si>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</si>
  <si>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</si>
  <si>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</si>
  <si>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</si>
  <si>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</si>
  <si>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</si>
  <si>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</si>
  <si>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</si>
  <si>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</si>
  <si>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</si>
  <si>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</si>
  <si>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</si>
  <si>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</si>
  <si>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</si>
  <si>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</si>
  <si>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</si>
  <si>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</si>
  <si>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</si>
  <si>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</si>
  <si>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</si>
  <si>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</si>
  <si>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</si>
  <si>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</si>
  <si>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</si>
  <si>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</si>
  <si>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</si>
  <si>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</si>
  <si>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</si>
  <si>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</si>
  <si>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</si>
  <si>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</si>
  <si>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</si>
  <si>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</si>
  <si>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</si>
  <si>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</si>
  <si>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</si>
  <si>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</si>
  <si>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</si>
  <si>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</si>
  <si>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</si>
  <si>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</si>
  <si>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</si>
  <si>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</si>
  <si>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</si>
  <si>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</si>
  <si>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</si>
  <si>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</si>
  <si>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</si>
  <si>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</si>
  <si>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</si>
  <si>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</si>
  <si>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</si>
  <si>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</si>
  <si>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</si>
  <si>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</si>
  <si>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</si>
  <si>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</si>
  <si>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</si>
  <si>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</si>
  <si>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</si>
  <si>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</si>
  <si>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</si>
  <si>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</si>
  <si>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</si>
  <si>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</si>
  <si>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</si>
  <si>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</si>
  <si>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</si>
  <si>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</si>
  <si>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</si>
  <si>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</si>
  <si>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</si>
  <si>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</si>
  <si>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</si>
  <si>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</si>
  <si>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</si>
  <si>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</si>
  <si>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</si>
  <si>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</si>
  <si>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</si>
  <si>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</si>
  <si>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</si>
  <si>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</si>
  <si>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</si>
  <si>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</si>
  <si>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</si>
  <si>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</si>
  <si>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</si>
  <si>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</si>
  <si>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</si>
  <si>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</si>
  <si>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</si>
  <si>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</si>
  <si>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</si>
  <si>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</si>
  <si>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</si>
  <si>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</si>
  <si>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</si>
  <si>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</si>
  <si>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</si>
  <si>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</si>
  <si>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</si>
  <si>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</si>
  <si>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</si>
  <si>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</si>
  <si>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</si>
  <si>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</si>
  <si>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</si>
  <si>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</si>
  <si>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</si>
  <si>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</si>
  <si>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</si>
  <si>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</si>
  <si>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</si>
  <si>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</si>
  <si>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</si>
  <si>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</si>
  <si>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</si>
  <si>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</si>
  <si>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</si>
  <si>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</si>
  <si>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</si>
  <si>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</si>
  <si>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</si>
  <si>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</si>
  <si>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</si>
  <si>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</si>
  <si>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</si>
  <si>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</si>
  <si>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</si>
  <si>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</si>
  <si>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</si>
  <si>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</si>
  <si>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</si>
  <si>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</si>
  <si>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</si>
  <si>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</si>
  <si>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</si>
  <si>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</si>
  <si>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</si>
  <si>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</si>
  <si>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</si>
  <si>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</si>
  <si>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</si>
  <si>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</si>
  <si>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</si>
  <si>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</si>
  <si>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</si>
  <si>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</si>
  <si>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</si>
  <si>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</si>
  <si>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</si>
  <si>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</si>
  <si>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</si>
  <si>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</si>
  <si>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</si>
  <si>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</si>
  <si>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</si>
  <si>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</si>
  <si>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</si>
  <si>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</si>
  <si>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</si>
  <si>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</si>
  <si>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</si>
  <si>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</si>
  <si>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</si>
  <si>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</si>
  <si>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</si>
  <si>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</si>
  <si>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</si>
  <si>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</si>
  <si>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</si>
  <si>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</si>
  <si>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</si>
  <si>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</si>
  <si>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</si>
  <si>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</si>
  <si>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</si>
  <si>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</si>
  <si>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</si>
  <si>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</si>
  <si>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</si>
  <si>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</si>
  <si>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</si>
  <si>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</si>
  <si>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</si>
  <si>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</si>
  <si>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</si>
  <si>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</si>
  <si>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</si>
  <si>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</si>
  <si>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</si>
  <si>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</si>
  <si>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</si>
  <si>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</si>
  <si>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</si>
  <si>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</si>
  <si>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</si>
  <si>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</si>
  <si>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</si>
  <si>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</si>
  <si>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</si>
  <si>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</si>
  <si>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</si>
  <si>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</si>
  <si>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</si>
  <si>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</si>
  <si>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</si>
  <si>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</si>
  <si>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</si>
  <si>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</si>
  <si>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</si>
  <si>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</si>
  <si>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</si>
  <si>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</si>
  <si>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</si>
  <si>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</si>
  <si>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</si>
  <si>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</si>
  <si>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</si>
  <si>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</si>
  <si>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</si>
  <si>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</si>
  <si>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</si>
  <si>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</si>
  <si>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</si>
  <si>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</si>
  <si>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</si>
  <si>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</si>
  <si>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</si>
  <si>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</si>
  <si>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</si>
  <si>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</si>
  <si>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</si>
  <si>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</si>
  <si>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</si>
  <si>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</si>
  <si>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</si>
  <si>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</si>
  <si>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</si>
  <si>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</si>
  <si>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</si>
  <si>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</si>
  <si>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</si>
  <si>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</si>
  <si>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</si>
  <si>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</si>
  <si>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</si>
  <si>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</si>
  <si>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</si>
  <si>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</si>
  <si>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</si>
  <si>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</si>
  <si>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</si>
  <si>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</si>
  <si>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</si>
  <si>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</si>
  <si>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</si>
  <si>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</si>
  <si>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</si>
  <si>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</si>
  <si>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</si>
  <si>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</si>
  <si>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</si>
  <si>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</si>
  <si>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</si>
  <si>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</si>
  <si>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</si>
  <si>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</si>
  <si>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</si>
  <si>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</si>
  <si>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</si>
  <si>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</si>
  <si>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</si>
  <si>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</si>
  <si>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</si>
  <si>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</si>
  <si>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</si>
  <si>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</si>
  <si>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</si>
  <si>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</si>
  <si>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</si>
  <si>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</si>
  <si>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</si>
  <si>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</si>
  <si>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</si>
  <si>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</si>
  <si>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</si>
  <si>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</si>
  <si>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</si>
  <si>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</si>
  <si>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</si>
  <si>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</si>
  <si>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</si>
  <si>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</si>
  <si>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</si>
  <si>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</si>
  <si>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</si>
  <si>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</si>
  <si>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</si>
  <si>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</si>
  <si>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</si>
  <si>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</si>
  <si>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</si>
  <si>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</si>
  <si>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</si>
  <si>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</si>
  <si>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</si>
  <si>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</si>
  <si>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</si>
  <si>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</si>
  <si>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</si>
  <si>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</si>
  <si>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</si>
  <si>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</si>
  <si>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</si>
  <si>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</si>
  <si>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</si>
  <si>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</si>
  <si>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</si>
  <si>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</si>
  <si>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</si>
  <si>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</si>
  <si>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</si>
  <si>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</si>
  <si>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</si>
  <si>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</si>
  <si>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</si>
  <si>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</si>
  <si>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</si>
  <si>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</si>
  <si>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</si>
  <si>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</si>
  <si>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</si>
  <si>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</si>
  <si>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</si>
  <si>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</si>
  <si>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</si>
  <si>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</si>
  <si>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</si>
  <si>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</si>
  <si>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</si>
  <si>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</si>
  <si>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</si>
  <si>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</si>
  <si>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</si>
  <si>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</si>
  <si>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</si>
  <si>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</si>
  <si>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</si>
  <si>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</si>
  <si>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</si>
  <si>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</si>
  <si>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</si>
  <si>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</si>
  <si>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</si>
  <si>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</si>
  <si>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</si>
  <si>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</si>
  <si>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</si>
  <si>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</si>
  <si>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</si>
  <si>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</si>
  <si>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</si>
  <si>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</si>
  <si>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</si>
  <si>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</si>
  <si>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</si>
  <si>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</si>
  <si>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</si>
  <si>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</si>
  <si>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</si>
  <si>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</si>
  <si>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</si>
  <si>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</si>
  <si>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</si>
  <si>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</si>
  <si>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</si>
  <si>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</si>
  <si>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</si>
  <si>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</si>
  <si>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</si>
  <si>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</si>
  <si>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</si>
  <si>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</si>
  <si>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</si>
  <si>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</si>
  <si>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</si>
  <si>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</si>
  <si>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</si>
  <si>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</si>
  <si>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</si>
  <si>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</si>
  <si>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</si>
  <si>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</si>
  <si>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</si>
  <si>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</si>
  <si>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</si>
  <si>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</si>
  <si>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</si>
  <si>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</si>
  <si>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</si>
  <si>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</si>
  <si>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</si>
  <si>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</si>
  <si>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</si>
  <si>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</si>
  <si>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</si>
  <si>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</si>
  <si>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</si>
  <si>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</si>
  <si>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</si>
  <si>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</si>
  <si>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</si>
  <si>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</si>
  <si>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</si>
  <si>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</si>
  <si>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</si>
  <si>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</si>
  <si>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</si>
  <si>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</si>
  <si>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</si>
  <si>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</si>
  <si>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</si>
  <si>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</si>
  <si>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</si>
  <si>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</si>
  <si>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</si>
  <si>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</si>
  <si>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</si>
  <si>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</si>
  <si>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</si>
  <si>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</si>
  <si>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</si>
  <si>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</si>
  <si>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</si>
  <si>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</si>
  <si>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</si>
  <si>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</si>
  <si>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</si>
  <si>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</si>
  <si>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</si>
  <si>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</si>
  <si>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</si>
  <si>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</si>
  <si>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</si>
  <si>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</si>
  <si>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</si>
  <si>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</si>
  <si>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</si>
  <si>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</si>
  <si>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</si>
  <si>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</si>
  <si>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</si>
  <si>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</si>
  <si>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</si>
  <si>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</si>
  <si>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</si>
  <si>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</si>
  <si>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</si>
  <si>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</si>
  <si>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</si>
  <si>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</si>
  <si>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</si>
  <si>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</si>
  <si>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</si>
  <si>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</si>
  <si>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</si>
  <si>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</si>
  <si>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</si>
  <si>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</si>
  <si>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</si>
  <si>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</si>
  <si>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</si>
  <si>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</si>
  <si>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</si>
  <si>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</si>
  <si>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</si>
  <si>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</si>
  <si>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</si>
  <si>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</si>
  <si>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</si>
  <si>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</si>
  <si>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</si>
  <si>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</si>
  <si>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</si>
  <si>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</si>
  <si>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</si>
  <si>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</si>
  <si>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</si>
  <si>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</si>
  <si>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</si>
  <si>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</si>
  <si>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</si>
  <si>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</si>
  <si>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</si>
  <si>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</si>
  <si>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</si>
  <si>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</si>
  <si>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</si>
  <si>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</si>
  <si>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</si>
  <si>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</si>
  <si>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</si>
  <si>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</si>
  <si>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</si>
  <si>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</si>
  <si>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</si>
  <si>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</si>
  <si>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</si>
  <si>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</si>
  <si>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</si>
  <si>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</si>
  <si>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</si>
  <si>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</si>
  <si>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</si>
  <si>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</si>
  <si>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</si>
  <si>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</si>
  <si>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</si>
  <si>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</si>
  <si>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</si>
  <si>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</si>
  <si>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</si>
  <si>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</si>
  <si>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</si>
  <si>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</si>
  <si>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</si>
  <si>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</si>
  <si>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</si>
  <si>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</si>
  <si>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</si>
  <si>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</si>
  <si>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</si>
  <si>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</si>
  <si>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</si>
  <si>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</si>
  <si>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</si>
  <si>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</si>
  <si>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</si>
  <si>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</si>
  <si>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</si>
  <si>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</si>
  <si>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</si>
  <si>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</si>
  <si>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</si>
  <si>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</si>
  <si>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</si>
  <si>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</si>
  <si>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</si>
  <si>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</si>
  <si>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</si>
  <si>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</si>
  <si>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</si>
  <si>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</si>
  <si>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</si>
  <si>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</si>
  <si>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</si>
  <si>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</si>
  <si>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</si>
  <si>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</si>
  <si>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</si>
  <si>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</si>
  <si>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</si>
  <si>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</si>
  <si>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</si>
  <si>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</si>
  <si>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</si>
  <si>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</si>
  <si>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</si>
  <si>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</si>
  <si>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</si>
  <si>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</si>
  <si>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</si>
  <si>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</si>
  <si>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</si>
  <si>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</si>
  <si>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</si>
  <si>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</si>
  <si>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</si>
  <si>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</si>
  <si>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</si>
  <si>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</si>
  <si>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</si>
  <si>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</si>
  <si>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</si>
  <si>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</si>
  <si>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</si>
  <si>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</si>
  <si>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</si>
  <si>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</si>
  <si>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</si>
  <si>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</si>
  <si>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</si>
  <si>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</si>
  <si>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</si>
  <si>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</si>
  <si>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</si>
  <si>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</si>
  <si>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</si>
  <si>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</si>
  <si>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</si>
  <si>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</si>
  <si>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</si>
  <si>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</si>
  <si>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</si>
  <si>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</si>
  <si>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</si>
  <si>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</si>
  <si>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</si>
  <si>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</si>
  <si>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</si>
  <si>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</si>
  <si>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</si>
  <si>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</si>
  <si>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</si>
  <si>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</si>
  <si>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</si>
  <si>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</si>
  <si>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</si>
  <si>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</si>
  <si>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</si>
  <si>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</si>
  <si>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</si>
  <si>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</si>
  <si>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</si>
  <si>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</si>
  <si>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</si>
  <si>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</si>
  <si>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</si>
  <si>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</si>
  <si>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</si>
  <si>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</si>
  <si>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</si>
  <si>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</si>
  <si>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</si>
  <si>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</si>
  <si>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</si>
  <si>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</si>
  <si>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</si>
  <si>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</si>
  <si>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</si>
  <si>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</si>
  <si>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</si>
  <si>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</si>
  <si>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</si>
  <si>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</si>
  <si>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</si>
  <si>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</si>
  <si>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</si>
  <si>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</si>
  <si>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</si>
  <si>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</si>
  <si>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</si>
  <si>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</si>
  <si>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</si>
  <si>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</si>
  <si>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</si>
  <si>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</si>
  <si>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</si>
  <si>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</si>
  <si>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</si>
  <si>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</si>
  <si>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</si>
  <si>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</si>
  <si>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</si>
  <si>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</si>
  <si>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</si>
  <si>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</si>
  <si>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</si>
  <si>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</si>
  <si>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</si>
  <si>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</si>
  <si>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</si>
  <si>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</si>
  <si>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</si>
  <si>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</si>
  <si>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</si>
  <si>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</si>
  <si>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</si>
  <si>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</si>
  <si>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</si>
  <si>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</si>
  <si>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</si>
  <si>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</si>
  <si>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</si>
  <si>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</si>
  <si>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</si>
  <si>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</si>
  <si>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</si>
  <si>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</si>
  <si>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</si>
  <si>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</si>
  <si>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</si>
  <si>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</si>
  <si>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</si>
  <si>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</si>
  <si>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</si>
  <si>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</si>
  <si>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</si>
  <si>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</si>
  <si>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</si>
  <si>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</si>
  <si>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</si>
  <si>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</si>
  <si>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</si>
  <si>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</si>
  <si>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</si>
  <si>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</si>
  <si>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</si>
  <si>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</si>
  <si>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</si>
  <si>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</si>
  <si>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</si>
  <si>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</si>
  <si>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</si>
  <si>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</si>
  <si>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</si>
  <si>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</si>
  <si>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</si>
  <si>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</si>
  <si>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</si>
  <si>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</si>
  <si>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</si>
  <si>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</si>
  <si>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</si>
  <si>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</si>
  <si>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</si>
  <si>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</si>
  <si>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</si>
  <si>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</si>
  <si>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</si>
  <si>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</si>
  <si>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</si>
  <si>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</si>
  <si>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</si>
  <si>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</si>
  <si>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</si>
  <si>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</si>
  <si>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</si>
  <si>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</si>
  <si>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</si>
  <si>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</si>
  <si>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</si>
  <si>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</si>
  <si>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</si>
  <si>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</si>
  <si>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</si>
  <si>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</si>
  <si>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</si>
  <si>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</si>
  <si>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</si>
  <si>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</si>
  <si>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</si>
  <si>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</si>
  <si>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</si>
  <si>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</si>
  <si>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</si>
  <si>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</si>
  <si>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</si>
  <si>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</si>
  <si>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</si>
  <si>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</si>
  <si>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</si>
  <si>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</si>
  <si>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</si>
  <si>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</si>
  <si>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</si>
  <si>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</si>
  <si>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</si>
  <si>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</si>
  <si>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</si>
  <si>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</si>
  <si>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</si>
  <si>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</si>
  <si>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</si>
  <si>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</si>
  <si>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</si>
  <si>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</si>
  <si>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</si>
  <si>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</si>
  <si>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</si>
  <si>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</si>
  <si>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</si>
  <si>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</si>
  <si>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</si>
  <si>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</si>
  <si>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</si>
  <si>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</si>
  <si>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</si>
  <si>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</si>
  <si>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</si>
  <si>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</si>
  <si>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</si>
  <si>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</si>
  <si>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</si>
  <si>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</si>
  <si>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</si>
  <si>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</si>
  <si>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</si>
  <si>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</si>
  <si>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</si>
  <si>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</si>
  <si>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</si>
  <si>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</si>
  <si>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</si>
  <si>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</si>
  <si>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</si>
  <si>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</si>
  <si>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</si>
  <si>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</si>
  <si>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</si>
  <si>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</si>
  <si>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</si>
  <si>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</si>
  <si>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</si>
  <si>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</si>
  <si>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</si>
  <si>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</si>
  <si>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</si>
  <si>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</si>
  <si>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</si>
  <si>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</si>
  <si>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</si>
  <si>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</si>
  <si>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</si>
  <si>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</si>
  <si>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</si>
  <si>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</si>
  <si>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</si>
  <si>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</si>
  <si>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</si>
  <si>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</si>
  <si>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</si>
  <si>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</si>
  <si>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</si>
  <si>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</si>
  <si>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</si>
  <si>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</si>
  <si>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</si>
  <si>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</si>
  <si>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</si>
  <si>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</si>
  <si>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</si>
  <si>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</si>
  <si>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</si>
  <si>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</si>
  <si>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</si>
  <si>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</si>
  <si>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</si>
  <si>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</si>
  <si>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</si>
  <si>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</si>
  <si>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</si>
  <si>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</si>
  <si>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</si>
  <si>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</si>
  <si>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</si>
  <si>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</si>
  <si>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</si>
  <si>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</si>
  <si>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</si>
  <si>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</si>
  <si>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</si>
  <si>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</si>
  <si>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</si>
  <si>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</si>
  <si>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</si>
  <si>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</si>
  <si>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</si>
  <si>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</si>
  <si>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</si>
  <si>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</si>
  <si>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</si>
  <si>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</si>
  <si>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</si>
  <si>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</si>
  <si>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</si>
  <si>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</si>
  <si>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</si>
  <si>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</si>
  <si>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</si>
  <si>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</si>
  <si>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</si>
  <si>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</si>
  <si>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</si>
  <si>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</si>
  <si>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</si>
  <si>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</si>
  <si>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</si>
  <si>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</si>
  <si>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</si>
  <si>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</si>
  <si>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</si>
  <si>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</si>
  <si>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</si>
  <si>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</si>
  <si>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</si>
  <si>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</si>
  <si>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</si>
  <si>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</si>
  <si>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</si>
  <si>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</si>
  <si>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</si>
  <si>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</si>
  <si>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</si>
  <si>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</si>
  <si>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</si>
  <si>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</si>
  <si>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</si>
  <si>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</si>
  <si>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</si>
  <si>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</si>
  <si>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</si>
  <si>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</si>
  <si>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</si>
  <si>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</si>
  <si>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</si>
  <si>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</si>
  <si>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</si>
  <si>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</si>
  <si>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</si>
  <si>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</si>
  <si>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</si>
  <si>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</si>
  <si>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</si>
  <si>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</si>
  <si>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</si>
  <si>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</si>
  <si>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</si>
  <si>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</si>
  <si>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</si>
  <si>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</si>
  <si>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</si>
  <si>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</si>
  <si>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</si>
  <si>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</si>
  <si>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</si>
  <si>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</si>
  <si>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</si>
  <si>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</si>
  <si>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</si>
  <si>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</si>
  <si>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</si>
  <si>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</si>
  <si>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</si>
  <si>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</si>
  <si>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</si>
  <si>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</si>
  <si>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</si>
  <si>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</si>
  <si>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</si>
  <si>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</si>
  <si>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</si>
  <si>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</si>
  <si>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</si>
  <si>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</si>
  <si>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</si>
  <si>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</si>
  <si>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</si>
  <si>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</si>
  <si>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</si>
  <si>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</si>
  <si>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</si>
  <si>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</si>
  <si>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</si>
  <si>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</si>
  <si>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</si>
  <si>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</si>
  <si>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</si>
  <si>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</si>
  <si>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</si>
  <si>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</si>
  <si>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</si>
  <si>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</si>
  <si>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</si>
  <si>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</si>
  <si>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</si>
  <si>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</si>
  <si>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</si>
  <si>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</si>
  <si>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</si>
  <si>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</si>
  <si>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</si>
  <si>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</si>
  <si>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</si>
  <si>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</si>
  <si>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</si>
  <si>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</si>
  <si>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</si>
  <si>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</si>
  <si>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</si>
  <si>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</si>
  <si>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</si>
  <si>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</si>
  <si>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</si>
  <si>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</si>
  <si>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</si>
  <si>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</si>
  <si>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</si>
  <si>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</si>
  <si>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</si>
  <si>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</si>
  <si>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</si>
  <si>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</si>
  <si>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</si>
  <si>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</si>
  <si>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</si>
  <si>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</si>
  <si>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</si>
  <si>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</si>
  <si>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</si>
  <si>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</si>
  <si>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</si>
  <si>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</si>
  <si>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</si>
  <si>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</si>
  <si>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</si>
  <si>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</si>
  <si>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</si>
  <si>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</si>
  <si>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</si>
  <si>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</si>
  <si>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</si>
  <si>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</si>
  <si>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</si>
  <si>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</si>
  <si>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</si>
  <si>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</si>
  <si>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</si>
  <si>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</si>
  <si>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</si>
  <si>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</si>
  <si>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</si>
  <si>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</si>
  <si>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</si>
  <si>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</si>
  <si>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</si>
  <si>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</si>
  <si>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</si>
  <si>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</si>
  <si>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</si>
  <si>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</si>
  <si>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</si>
  <si>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</si>
  <si>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</si>
  <si>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</si>
  <si>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</si>
  <si>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</si>
  <si>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</si>
  <si>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</si>
  <si>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</si>
  <si>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</si>
  <si>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</si>
  <si>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</si>
  <si>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</si>
  <si>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</si>
  <si>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</si>
  <si>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</si>
  <si>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</si>
  <si>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</si>
  <si>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</si>
  <si>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</si>
  <si>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</si>
  <si>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</si>
  <si>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</si>
  <si>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</si>
  <si>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</si>
  <si>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</si>
  <si>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</si>
  <si>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</si>
  <si>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</si>
  <si>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</si>
  <si>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</si>
  <si>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</si>
  <si>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</si>
  <si>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</si>
  <si>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</si>
  <si>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</si>
  <si>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</si>
  <si>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</si>
  <si>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</si>
  <si>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</si>
  <si>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</si>
  <si>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</si>
  <si>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</si>
  <si>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</si>
  <si>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</si>
  <si>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</si>
  <si>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</si>
  <si>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</si>
  <si>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</si>
  <si>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</si>
  <si>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</si>
  <si>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</si>
  <si>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</si>
  <si>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</si>
  <si>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</si>
  <si>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</si>
  <si>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</si>
  <si>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</si>
  <si>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</si>
  <si>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</si>
  <si>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</si>
  <si>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</si>
  <si>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</si>
  <si>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</si>
  <si>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</si>
  <si>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</si>
  <si>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</si>
  <si>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</si>
  <si>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</si>
  <si>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</si>
  <si>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</si>
  <si>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</si>
  <si>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</si>
  <si>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</si>
  <si>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</si>
  <si>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</si>
  <si>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</si>
  <si>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</si>
  <si>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</si>
  <si>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</si>
  <si>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</si>
  <si>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</si>
  <si>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</si>
  <si>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</si>
  <si>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</si>
  <si>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</si>
  <si>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</si>
  <si>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</si>
  <si>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</si>
  <si>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</si>
  <si>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</si>
  <si>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</si>
  <si>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</si>
  <si>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</si>
  <si>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</si>
  <si>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</si>
  <si>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</si>
  <si>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</si>
  <si>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</si>
  <si>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</si>
  <si>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</si>
  <si>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</si>
  <si>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</si>
  <si>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</si>
  <si>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</si>
  <si>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</si>
  <si>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</si>
  <si>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</si>
  <si>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</si>
  <si>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</si>
  <si>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</si>
  <si>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</si>
  <si>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</si>
  <si>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</si>
  <si>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</si>
  <si>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</si>
  <si>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</si>
  <si>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</si>
  <si>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</si>
  <si>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</si>
  <si>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</si>
  <si>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</si>
  <si>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</si>
  <si>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</si>
  <si>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</si>
  <si>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</si>
  <si>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</si>
  <si>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</si>
  <si>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</si>
  <si>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</si>
  <si>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</si>
  <si>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</si>
  <si>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</si>
  <si>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</si>
  <si>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</si>
  <si>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</si>
  <si>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</si>
  <si>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</si>
  <si>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</si>
  <si>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</si>
  <si>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</si>
  <si>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</si>
  <si>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</si>
  <si>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</si>
  <si>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</si>
  <si>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</si>
  <si>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</si>
  <si>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</si>
  <si>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</si>
  <si>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</si>
  <si>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</si>
  <si>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</si>
  <si>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</si>
  <si>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</si>
  <si>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</si>
  <si>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</si>
  <si>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</si>
  <si>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</si>
  <si>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</si>
  <si>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</si>
  <si>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</si>
  <si>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</si>
  <si>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</si>
  <si>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</si>
  <si>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</si>
  <si>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</si>
  <si>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</si>
  <si>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</si>
  <si>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</si>
  <si>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</si>
  <si>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</si>
  <si>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</si>
  <si>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</si>
  <si>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</si>
  <si>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</si>
  <si>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</si>
  <si>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</si>
  <si>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</si>
  <si>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</si>
  <si>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</si>
  <si>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</si>
  <si>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</si>
  <si>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</si>
  <si>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</si>
  <si>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</si>
  <si>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</si>
  <si>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</si>
  <si>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</si>
  <si>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</si>
  <si>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</si>
  <si>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</si>
  <si>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</si>
  <si>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</si>
  <si>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</si>
  <si>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</si>
  <si>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</si>
  <si>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</si>
  <si>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</si>
  <si>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</si>
  <si>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</si>
  <si>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</si>
  <si>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</si>
  <si>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</si>
  <si>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</si>
  <si>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</si>
  <si>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</si>
  <si>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</si>
  <si>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</si>
  <si>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</si>
  <si>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</si>
  <si>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</si>
  <si>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</si>
  <si>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</si>
  <si>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</si>
  <si>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</si>
  <si>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</si>
  <si>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</si>
  <si>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</si>
  <si>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</si>
  <si>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</si>
  <si>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</si>
  <si>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</si>
  <si>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</si>
  <si>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</si>
  <si>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</si>
  <si>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</si>
  <si>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</si>
  <si>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</si>
  <si>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</si>
  <si>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</si>
  <si>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</si>
  <si>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</si>
  <si>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</si>
  <si>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</si>
  <si>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</si>
  <si>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</si>
  <si>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</si>
  <si>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</si>
  <si>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</si>
  <si>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</si>
  <si>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</si>
  <si>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</si>
  <si>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</si>
  <si>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</si>
  <si>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</si>
  <si>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</si>
  <si>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</si>
  <si>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</si>
  <si>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</si>
  <si>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</si>
  <si>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</si>
  <si>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</si>
  <si>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</si>
  <si>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</si>
  <si>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</si>
  <si>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</si>
  <si>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</si>
  <si>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</si>
  <si>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</si>
  <si>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</si>
  <si>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</si>
  <si>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</si>
  <si>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</si>
  <si>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</si>
  <si>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</si>
  <si>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</si>
  <si>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</si>
  <si>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</si>
  <si>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</si>
  <si>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</si>
  <si>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</si>
  <si>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</si>
  <si>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</si>
  <si>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</si>
  <si>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</si>
  <si>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</si>
  <si>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</si>
  <si>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</si>
  <si>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</si>
  <si>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</si>
  <si>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</si>
  <si>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</si>
  <si>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</si>
  <si>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</si>
  <si>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</si>
  <si>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</si>
  <si>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</si>
  <si>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</si>
  <si>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</si>
  <si>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</si>
  <si>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</si>
  <si>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</si>
  <si>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</si>
  <si>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</si>
  <si>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</si>
  <si>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</si>
  <si>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</si>
  <si>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</si>
  <si>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</si>
  <si>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</si>
  <si>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</si>
  <si>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</si>
  <si>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</si>
  <si>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</si>
  <si>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</si>
  <si>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</si>
  <si>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</si>
  <si>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</si>
  <si>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</si>
  <si>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</si>
  <si>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</si>
  <si>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</si>
  <si>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</si>
  <si>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</si>
  <si>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</si>
  <si>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</si>
  <si>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</si>
  <si>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</si>
  <si>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</si>
  <si>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</si>
  <si>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</si>
  <si>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</si>
  <si>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</si>
  <si>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</si>
  <si>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</si>
  <si>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</si>
  <si>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</si>
  <si>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</si>
  <si>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</si>
  <si>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</si>
  <si>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</si>
  <si>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</si>
  <si>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</si>
  <si>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</si>
  <si>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</si>
  <si>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</si>
  <si>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</si>
  <si>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</si>
  <si>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</si>
  <si>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</si>
  <si>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</si>
  <si>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</si>
  <si>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</si>
  <si>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</si>
  <si>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</si>
  <si>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</si>
  <si>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</si>
  <si>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</si>
  <si>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</si>
  <si>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</si>
  <si>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</si>
  <si>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</si>
  <si>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</si>
  <si>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</si>
  <si>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</si>
  <si>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</si>
  <si>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</si>
  <si>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</si>
  <si>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</si>
  <si>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</si>
  <si>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</si>
  <si>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</si>
  <si>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</si>
  <si>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</si>
  <si>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</si>
  <si>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</si>
  <si>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</si>
  <si>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</si>
  <si>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</si>
  <si>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</si>
  <si>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</si>
  <si>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</si>
  <si>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</si>
  <si>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</si>
  <si>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</si>
  <si>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</si>
  <si>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</si>
  <si>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</si>
  <si>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</si>
  <si>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</si>
  <si>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</si>
  <si>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</si>
  <si>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</si>
  <si>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</si>
  <si>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</si>
  <si>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</si>
  <si>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</si>
  <si>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</si>
  <si>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</si>
  <si>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</si>
  <si>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</si>
  <si>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</si>
  <si>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</si>
  <si>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</si>
  <si>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</si>
  <si>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</si>
  <si>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</si>
  <si>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</si>
  <si>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</si>
  <si>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</si>
  <si>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</si>
  <si>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</si>
  <si>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</si>
  <si>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</si>
  <si>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</si>
  <si>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</si>
  <si>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</si>
  <si>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</si>
  <si>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</si>
  <si>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</si>
  <si>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</si>
  <si>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</si>
  <si>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</si>
  <si>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</si>
  <si>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</si>
  <si>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</si>
  <si>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</si>
  <si>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</si>
  <si>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</si>
  <si>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</si>
  <si>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</si>
  <si>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</si>
  <si>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</si>
  <si>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</si>
  <si>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</si>
  <si>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</si>
  <si>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</si>
  <si>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</si>
  <si>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</si>
  <si>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</si>
  <si>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</si>
  <si>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</si>
  <si>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</si>
  <si>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</si>
  <si>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</si>
  <si>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</si>
  <si>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</si>
  <si>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</si>
  <si>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</si>
  <si>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</si>
  <si>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</si>
  <si>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</si>
  <si>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</si>
  <si>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</si>
  <si>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</si>
  <si>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</si>
  <si>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</si>
  <si>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</si>
  <si>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</si>
  <si>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</si>
  <si>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</si>
  <si>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</si>
  <si>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</si>
  <si>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</si>
  <si>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</si>
  <si>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</si>
  <si>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</si>
  <si>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</si>
  <si>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</si>
  <si>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</si>
  <si>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</si>
  <si>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</si>
  <si>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</si>
  <si>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</si>
  <si>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</si>
  <si>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</si>
  <si>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</si>
  <si>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</si>
  <si>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</si>
  <si>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</si>
  <si>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</si>
  <si>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</si>
  <si>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</si>
  <si>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</si>
  <si>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</si>
  <si>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</si>
  <si>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</si>
  <si>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</si>
  <si>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</si>
  <si>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</si>
  <si>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</si>
  <si>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</si>
  <si>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</si>
  <si>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</si>
  <si>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</si>
  <si>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</si>
  <si>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</si>
  <si>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</si>
  <si>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</si>
  <si>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</si>
  <si>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</si>
  <si>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</si>
  <si>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</si>
  <si>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</si>
  <si>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</si>
  <si>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</si>
  <si>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</si>
  <si>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</si>
  <si>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</si>
  <si>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</si>
  <si>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</si>
  <si>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</si>
  <si>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</si>
  <si>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</si>
  <si>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</si>
  <si>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</si>
  <si>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</si>
  <si>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</si>
  <si>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</si>
  <si>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</si>
  <si>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</si>
  <si>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</si>
  <si>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</si>
  <si>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</si>
  <si>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</si>
  <si>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</si>
  <si>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</si>
  <si>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</si>
  <si>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</si>
  <si>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</si>
  <si>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</si>
  <si>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</si>
  <si>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</si>
  <si>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</si>
  <si>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</si>
  <si>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</si>
  <si>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</si>
  <si>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</si>
  <si>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</si>
  <si>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</si>
  <si>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</si>
  <si>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</si>
  <si>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</si>
  <si>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</si>
  <si>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</si>
  <si>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</si>
  <si>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</si>
  <si>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</si>
  <si>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</si>
  <si>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</si>
  <si>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</si>
  <si>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</si>
  <si>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</si>
  <si>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</si>
  <si>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</si>
  <si>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</si>
  <si>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</si>
  <si>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</si>
  <si>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</si>
  <si>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</si>
  <si>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</si>
  <si>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</si>
  <si>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</si>
  <si>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</si>
  <si>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</si>
  <si>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</si>
  <si>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</si>
  <si>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</si>
  <si>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</si>
  <si>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</si>
  <si>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</si>
  <si>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</si>
  <si>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</si>
  <si>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</si>
  <si>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</si>
  <si>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</si>
  <si>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</si>
  <si>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</si>
  <si>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</si>
  <si>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</si>
  <si>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</si>
  <si>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</si>
  <si>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</si>
  <si>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</si>
  <si>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</si>
  <si>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</si>
  <si>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</si>
  <si>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</si>
  <si>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</si>
  <si>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</si>
  <si>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</si>
  <si>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</si>
  <si>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</si>
  <si>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</si>
  <si>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</si>
  <si>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</si>
  <si>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</si>
  <si>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</si>
  <si>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</si>
  <si>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</si>
  <si>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</si>
  <si>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</si>
  <si>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</si>
  <si>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</si>
  <si>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</si>
  <si>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</si>
  <si>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</si>
  <si>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</si>
  <si>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</si>
  <si>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</si>
  <si>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</si>
  <si>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</si>
  <si>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</si>
  <si>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</si>
  <si>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</si>
  <si>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</si>
  <si>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</si>
  <si>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</si>
  <si>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</si>
  <si>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</si>
  <si>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</si>
  <si>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</si>
  <si>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</si>
  <si>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</si>
  <si>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</si>
  <si>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</si>
  <si>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</si>
  <si>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</si>
  <si>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</si>
  <si>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</si>
  <si>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</si>
  <si>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</si>
  <si>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</si>
  <si>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</si>
  <si>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</si>
  <si>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</si>
  <si>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</si>
  <si>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</si>
  <si>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</si>
  <si>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</si>
  <si>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</si>
  <si>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</si>
  <si>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</si>
  <si>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</si>
  <si>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</si>
  <si>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</si>
  <si>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</si>
  <si>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</si>
  <si>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</si>
  <si>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</si>
  <si>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</si>
  <si>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</si>
  <si>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</si>
  <si>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</si>
  <si>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</si>
  <si>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</si>
  <si>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</si>
  <si>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</si>
  <si>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</si>
  <si>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</si>
  <si>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</si>
  <si>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</si>
  <si>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</si>
  <si>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</si>
  <si>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</si>
  <si>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</si>
  <si>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</si>
  <si>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</si>
  <si>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</si>
  <si>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</si>
  <si>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</si>
  <si>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</si>
  <si>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</si>
  <si>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</si>
  <si>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</si>
  <si>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</si>
  <si>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</si>
  <si>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</si>
  <si>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</si>
  <si>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</si>
  <si>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</si>
  <si>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</si>
  <si>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</si>
  <si>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</si>
  <si>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</si>
  <si>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</si>
  <si>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</si>
  <si>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</si>
  <si>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</si>
  <si>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</si>
  <si>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</si>
  <si>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</si>
  <si>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</si>
  <si>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</si>
  <si>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</si>
  <si>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</si>
  <si>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</si>
  <si>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</si>
  <si>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</si>
  <si>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</si>
  <si>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</si>
  <si>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</si>
  <si>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</si>
  <si>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</si>
  <si>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</si>
  <si>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</si>
  <si>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</si>
  <si>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</si>
  <si>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</si>
  <si>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</si>
  <si>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</si>
  <si>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</si>
  <si>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</si>
  <si>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</si>
  <si>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</si>
  <si>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</si>
  <si>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</si>
  <si>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</si>
  <si>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</si>
  <si>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</si>
  <si>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</si>
  <si>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</si>
  <si>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</si>
  <si>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</si>
  <si>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</si>
  <si>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</si>
  <si>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</si>
  <si>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</si>
  <si>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</si>
  <si>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</si>
  <si>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</si>
  <si>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</si>
  <si>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</si>
  <si>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</si>
  <si>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</si>
  <si>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</si>
  <si>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</si>
  <si>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</si>
  <si>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</si>
  <si>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</si>
  <si>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</si>
  <si>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</si>
  <si>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</si>
  <si>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</si>
  <si>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</si>
  <si>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</si>
  <si>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</si>
  <si>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</si>
  <si>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</si>
  <si>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</si>
  <si>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</si>
  <si>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</si>
  <si>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</si>
  <si>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</si>
  <si>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</si>
  <si>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</si>
  <si>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</si>
  <si>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</si>
  <si>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</si>
  <si>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</si>
  <si>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</si>
  <si>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</si>
  <si>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</si>
  <si>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</si>
  <si>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</si>
  <si>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</si>
  <si>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</si>
  <si>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</si>
  <si>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</si>
  <si>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</si>
  <si>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</si>
  <si>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</si>
  <si>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</si>
  <si>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</si>
  <si>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</si>
  <si>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</si>
  <si>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</si>
  <si>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</si>
  <si>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</si>
  <si>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</si>
  <si>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</si>
  <si>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</si>
  <si>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</si>
  <si>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</si>
  <si>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</si>
  <si>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</si>
  <si>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</si>
  <si>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</si>
  <si>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</si>
  <si>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</si>
  <si>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</si>
  <si>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</si>
  <si>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</si>
  <si>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</si>
  <si>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</si>
  <si>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</si>
  <si>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</si>
  <si>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</si>
  <si>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</si>
  <si>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</si>
  <si>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</si>
  <si>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</si>
  <si>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</si>
  <si>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</si>
  <si>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</si>
  <si>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</si>
  <si>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</si>
  <si>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</si>
  <si>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</si>
  <si>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</si>
  <si>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</si>
  <si>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</si>
  <si>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</si>
  <si>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</si>
  <si>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</si>
  <si>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</si>
  <si>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</si>
  <si>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</si>
  <si>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</si>
  <si>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</si>
  <si>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</si>
  <si>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</si>
  <si>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</si>
  <si>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</si>
  <si>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</si>
  <si>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</si>
  <si>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</si>
  <si>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</si>
  <si>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</si>
  <si>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</si>
  <si>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</si>
  <si>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</si>
  <si>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</si>
  <si>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</si>
  <si>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</si>
  <si>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</si>
  <si>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</si>
  <si>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</si>
  <si>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</si>
  <si>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</si>
  <si>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</si>
  <si>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</si>
  <si>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</si>
  <si>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</si>
  <si>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</si>
  <si>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</si>
  <si>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</si>
  <si>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</si>
  <si>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</si>
  <si>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</si>
  <si>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</si>
  <si>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</si>
  <si>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</si>
  <si>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</si>
  <si>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</si>
  <si>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</si>
  <si>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</si>
  <si>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</si>
  <si>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</si>
  <si>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</si>
  <si>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</si>
  <si>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</si>
  <si>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</si>
  <si>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</si>
  <si>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</si>
  <si>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</si>
  <si>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</si>
  <si>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</si>
  <si>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</si>
  <si>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</si>
  <si>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</si>
  <si>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</si>
  <si>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</si>
  <si>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</si>
  <si>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</si>
  <si>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</si>
  <si>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</si>
  <si>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</si>
  <si>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</si>
  <si>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</si>
  <si>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</si>
  <si>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</si>
  <si>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</si>
  <si>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</si>
  <si>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</si>
  <si>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</si>
  <si>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</si>
  <si>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</si>
  <si>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</si>
  <si>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</si>
  <si>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</si>
  <si>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</si>
  <si>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</si>
  <si>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</si>
  <si>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</si>
  <si>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</si>
  <si>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</si>
  <si>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</si>
  <si>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</si>
  <si>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</si>
  <si>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</si>
  <si>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</si>
  <si>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</si>
  <si>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</si>
  <si>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</si>
  <si>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</si>
  <si>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</si>
  <si>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</si>
  <si>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</si>
  <si>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</si>
  <si>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</si>
  <si>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</si>
  <si>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</si>
  <si>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</si>
  <si>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</si>
  <si>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</si>
  <si>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</si>
  <si>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</si>
  <si>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</si>
  <si>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</si>
  <si>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</si>
  <si>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</si>
  <si>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</si>
  <si>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</si>
  <si>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</si>
  <si>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</si>
  <si>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</si>
  <si>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</si>
  <si>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</si>
  <si>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</si>
  <si>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</si>
  <si>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</si>
  <si>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</si>
  <si>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</si>
  <si>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</si>
  <si>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</si>
  <si>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</si>
  <si>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</si>
  <si>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</si>
  <si>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</si>
  <si>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</si>
  <si>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</si>
  <si>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</si>
  <si>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</si>
  <si>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</si>
  <si>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</si>
  <si>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</si>
  <si>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</si>
  <si>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</si>
  <si>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</si>
  <si>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</si>
  <si>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</si>
  <si>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</si>
  <si>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</si>
  <si>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</si>
  <si>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</si>
  <si>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</si>
  <si>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</si>
  <si>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</si>
  <si>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</si>
  <si>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</si>
  <si>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</si>
  <si>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</si>
  <si>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</si>
  <si>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</si>
  <si>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</si>
  <si>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</si>
  <si>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</si>
  <si>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</si>
  <si>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</si>
  <si>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</si>
  <si>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</si>
  <si>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</si>
  <si>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</si>
  <si>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</si>
  <si>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</si>
  <si>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</si>
  <si>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</si>
  <si>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</si>
  <si>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</si>
  <si>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</si>
  <si>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</si>
  <si>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</si>
  <si>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</si>
  <si>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</si>
  <si>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</si>
  <si>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</si>
  <si>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</si>
  <si>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</si>
  <si>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</si>
  <si>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</si>
  <si>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</si>
  <si>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</si>
  <si>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</si>
  <si>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</si>
  <si>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</si>
  <si>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</si>
  <si>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</si>
  <si>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</si>
  <si>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</si>
  <si>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</si>
  <si>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</si>
  <si>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</si>
  <si>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</si>
  <si>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</si>
  <si>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</si>
  <si>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</si>
  <si>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</si>
  <si>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</si>
  <si>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</si>
  <si>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</si>
  <si>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</si>
  <si>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</si>
  <si>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</si>
  <si>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</si>
  <si>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</si>
  <si>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</si>
  <si>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</si>
  <si>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</si>
  <si>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</si>
  <si>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</si>
  <si>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</si>
  <si>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</si>
  <si>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</si>
  <si>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</si>
  <si>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</si>
  <si>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</si>
  <si>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</si>
  <si>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</si>
  <si>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</si>
  <si>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</si>
  <si>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</si>
  <si>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</si>
  <si>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</si>
  <si>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</si>
  <si>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</si>
  <si>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</si>
  <si>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</si>
  <si>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</si>
  <si>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</si>
  <si>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</si>
  <si>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</si>
  <si>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</si>
  <si>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</si>
  <si>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</si>
  <si>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</si>
  <si>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</si>
  <si>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</si>
  <si>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</si>
  <si>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</si>
  <si>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</si>
  <si>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</si>
  <si>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</si>
  <si>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</si>
  <si>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</si>
  <si>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</si>
  <si>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</si>
  <si>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</si>
  <si>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</si>
  <si>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</si>
  <si>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</si>
  <si>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</si>
  <si>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</si>
  <si>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</si>
  <si>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</si>
  <si>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</si>
  <si>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</si>
  <si>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</si>
  <si>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</si>
  <si>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</si>
  <si>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</si>
  <si>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</si>
  <si>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</si>
  <si>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</si>
  <si>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</si>
  <si>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</si>
  <si>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</si>
  <si>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</si>
  <si>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</si>
  <si>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</si>
  <si>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</si>
  <si>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</si>
  <si>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</si>
  <si>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</si>
  <si>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</si>
  <si>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</si>
  <si>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</si>
  <si>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</si>
  <si>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</si>
  <si>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</si>
  <si>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</si>
  <si>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</si>
  <si>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</si>
  <si>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</si>
  <si>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</si>
  <si>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</si>
  <si>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</si>
  <si>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</si>
  <si>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</si>
  <si>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</si>
  <si>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</si>
  <si>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</si>
  <si>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</si>
  <si>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</si>
  <si>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</si>
  <si>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</si>
  <si>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</si>
  <si>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</si>
  <si>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</si>
  <si>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</si>
  <si>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</si>
  <si>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</si>
  <si>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</si>
  <si>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</si>
  <si>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</si>
  <si>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</si>
  <si>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</si>
  <si>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</si>
  <si>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</si>
  <si>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</si>
  <si>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</si>
  <si>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</si>
  <si>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</si>
  <si>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</si>
  <si>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</si>
  <si>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</si>
  <si>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</si>
  <si>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</si>
  <si>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</si>
  <si>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</si>
  <si>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</si>
  <si>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</si>
  <si>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</si>
  <si>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</si>
  <si>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</si>
  <si>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</si>
  <si>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</si>
  <si>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</si>
  <si>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</si>
  <si>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</si>
  <si>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</si>
  <si>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</si>
  <si>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</si>
  <si>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</si>
  <si>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</si>
  <si>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</si>
  <si>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</si>
  <si>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</si>
  <si>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</si>
  <si>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</si>
  <si>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</si>
  <si>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</si>
  <si>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</si>
  <si>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</si>
  <si>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</si>
  <si>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</si>
  <si>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</si>
  <si>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</si>
  <si>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</si>
  <si>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</si>
  <si>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</si>
  <si>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</si>
  <si>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</si>
  <si>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</si>
  <si>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</si>
  <si>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</si>
  <si>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</si>
  <si>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</si>
  <si>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</si>
  <si>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</si>
  <si>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</si>
  <si>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</si>
  <si>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</si>
  <si>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</si>
  <si>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</si>
  <si>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</si>
  <si>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</si>
  <si>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</si>
  <si>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</si>
  <si>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</si>
  <si>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</si>
  <si>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</si>
  <si>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</si>
  <si>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</si>
  <si>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</si>
  <si>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</si>
  <si>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</si>
  <si>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</si>
  <si>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</si>
  <si>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</si>
  <si>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</si>
  <si>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</si>
  <si>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</si>
  <si>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</si>
  <si>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</si>
  <si>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</si>
  <si>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</si>
  <si>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</si>
  <si>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</si>
  <si>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</si>
  <si>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</si>
  <si>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</si>
  <si>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</si>
  <si>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</si>
  <si>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</si>
  <si>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</si>
  <si>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</si>
  <si>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</si>
  <si>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</si>
  <si>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</si>
  <si>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</si>
  <si>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</si>
  <si>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</si>
  <si>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</si>
  <si>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</si>
  <si>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</si>
  <si>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</si>
  <si>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</si>
  <si>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</si>
  <si>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</si>
  <si>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</si>
  <si>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</si>
  <si>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</si>
  <si>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</si>
  <si>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</si>
  <si>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</si>
  <si>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</si>
  <si>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</si>
  <si>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</si>
  <si>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</si>
  <si>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</si>
  <si>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</si>
  <si>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</si>
  <si>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</si>
  <si>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</si>
  <si>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</si>
  <si>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</si>
  <si>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</si>
  <si>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</si>
  <si>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</si>
  <si>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</si>
  <si>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</si>
  <si>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</si>
  <si>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</si>
  <si>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</si>
  <si>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</si>
  <si>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</si>
  <si>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</si>
  <si>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</si>
  <si>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</si>
  <si>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</si>
  <si>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</si>
  <si>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</si>
  <si>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</si>
  <si>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</si>
  <si>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</si>
  <si>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</si>
  <si>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</si>
  <si>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</si>
  <si>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</si>
  <si>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</si>
  <si>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</si>
  <si>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</si>
  <si>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</si>
  <si>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</si>
  <si>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</si>
  <si>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</si>
  <si>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</si>
  <si>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</si>
  <si>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</si>
  <si>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</si>
  <si>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</si>
  <si>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</si>
  <si>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</si>
  <si>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</si>
  <si>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</si>
  <si>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</si>
  <si>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</si>
  <si>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</si>
  <si>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</si>
  <si>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</si>
  <si>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</si>
  <si>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</si>
  <si>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</si>
  <si>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</si>
  <si>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</si>
  <si>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</si>
  <si>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</si>
  <si>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</si>
  <si>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</si>
  <si>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</si>
  <si>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</si>
  <si>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</si>
  <si>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</si>
  <si>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</si>
  <si>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</si>
  <si>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</si>
  <si>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</si>
  <si>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</si>
  <si>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</si>
  <si>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</si>
  <si>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</si>
  <si>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</si>
  <si>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</si>
  <si>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</si>
  <si>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</si>
  <si>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</si>
  <si>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</si>
  <si>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</si>
  <si>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</si>
  <si>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</si>
  <si>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</si>
  <si>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</si>
  <si>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</si>
  <si>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</si>
  <si>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</si>
  <si>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</si>
  <si>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</si>
  <si>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</si>
  <si>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</si>
  <si>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</si>
  <si>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</si>
  <si>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</si>
  <si>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</si>
  <si>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</si>
  <si>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</si>
  <si>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</si>
  <si>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</si>
  <si>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</si>
  <si>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</si>
  <si>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</si>
  <si>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</si>
  <si>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</si>
  <si>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</si>
  <si>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</si>
  <si>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</si>
  <si>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</si>
  <si>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</si>
  <si>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</si>
  <si>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</si>
  <si>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</si>
  <si>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</si>
  <si>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</si>
  <si>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</si>
  <si>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</si>
  <si>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</si>
  <si>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</si>
  <si>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</si>
  <si>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</si>
  <si>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</si>
  <si>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</si>
  <si>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</si>
  <si>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</si>
  <si>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</si>
  <si>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</si>
  <si>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</si>
  <si>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</si>
  <si>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</si>
  <si>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</si>
  <si>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</si>
  <si>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</si>
  <si>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</si>
  <si>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</si>
  <si>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</si>
  <si>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</si>
  <si>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</si>
  <si>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</si>
  <si>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</si>
  <si>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</si>
  <si>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</si>
  <si>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</si>
  <si>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</si>
  <si>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</si>
  <si>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</si>
  <si>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</si>
  <si>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</si>
  <si>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</si>
  <si>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</si>
  <si>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</si>
  <si>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</si>
  <si>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</si>
  <si>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</si>
  <si>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</si>
  <si>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</si>
  <si>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</si>
  <si>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</si>
  <si>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</si>
  <si>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</si>
  <si>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</si>
  <si>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</si>
  <si>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</si>
  <si>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</si>
  <si>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</si>
  <si>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</si>
  <si>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</si>
  <si>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</si>
  <si>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</si>
  <si>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</si>
  <si>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</si>
  <si>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</si>
  <si>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</si>
  <si>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</si>
  <si>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</si>
  <si>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</si>
  <si>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</si>
  <si>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</si>
  <si>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</si>
  <si>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</si>
  <si>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</si>
  <si>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</si>
  <si>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</si>
  <si>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</si>
  <si>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</si>
  <si>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</si>
  <si>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</si>
  <si>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</si>
  <si>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</si>
  <si>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</si>
  <si>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</si>
  <si>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</si>
  <si>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</si>
  <si>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</si>
  <si>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</si>
  <si>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</si>
  <si>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</si>
  <si>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</si>
  <si>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</si>
  <si>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</si>
  <si>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</si>
  <si>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</si>
  <si>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</si>
  <si>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</si>
  <si>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</si>
  <si>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</si>
  <si>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</si>
  <si>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</si>
  <si>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</si>
  <si>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</si>
  <si>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</si>
  <si>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</si>
  <si>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</si>
  <si>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</si>
  <si>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</si>
  <si>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</si>
  <si>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</si>
  <si>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</si>
  <si>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</si>
  <si>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</si>
  <si>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</si>
  <si>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</si>
  <si>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</si>
  <si>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</si>
  <si>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</si>
  <si>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</si>
  <si>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</si>
  <si>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</si>
  <si>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</si>
  <si>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</si>
  <si>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</si>
  <si>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</si>
  <si>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</si>
  <si>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</si>
  <si>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</si>
  <si>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</si>
  <si>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</si>
  <si>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</si>
  <si>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</si>
  <si>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</si>
  <si>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</si>
  <si>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</si>
  <si>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</si>
  <si>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</si>
  <si>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</si>
  <si>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</si>
  <si>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</si>
  <si>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</si>
  <si>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</si>
  <si>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</si>
  <si>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</si>
  <si>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</si>
  <si>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</si>
  <si>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</si>
  <si>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</si>
  <si>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</si>
  <si>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</si>
  <si>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</si>
  <si>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</si>
  <si>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</si>
  <si>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</si>
  <si>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</si>
  <si>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</si>
  <si>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</si>
  <si>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</si>
  <si>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</si>
  <si>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</si>
  <si>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</si>
  <si>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</si>
  <si>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</si>
  <si>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</si>
  <si>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</si>
  <si>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</si>
  <si>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</si>
  <si>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</si>
  <si>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</si>
  <si>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</si>
  <si>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</si>
  <si>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</si>
  <si>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</si>
  <si>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</si>
  <si>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</si>
  <si>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</si>
  <si>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</si>
  <si>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</si>
  <si>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</si>
  <si>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</si>
  <si>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</si>
  <si>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</si>
  <si>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</si>
  <si>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</si>
  <si>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</si>
  <si>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</si>
  <si>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</si>
  <si>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</si>
  <si>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</si>
  <si>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</si>
  <si>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</si>
  <si>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</si>
  <si>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</si>
  <si>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</si>
  <si>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</si>
  <si>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</si>
  <si>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</si>
  <si>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</si>
  <si>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</si>
  <si>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</si>
  <si>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</si>
  <si>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</si>
  <si>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</si>
  <si>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</si>
  <si>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</si>
  <si>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</si>
  <si>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</si>
  <si>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</si>
  <si>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</si>
  <si>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</si>
  <si>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</si>
  <si>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</si>
  <si>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</si>
  <si>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</si>
  <si>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</si>
  <si>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</si>
  <si>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</si>
  <si>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</si>
  <si>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</si>
  <si>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</si>
  <si>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</si>
  <si>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</si>
  <si>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</si>
  <si>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</si>
  <si>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</si>
  <si>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</si>
  <si>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</si>
  <si>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</si>
  <si>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</si>
  <si>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</si>
  <si>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</si>
  <si>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</si>
  <si>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</si>
  <si>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</si>
  <si>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</si>
  <si>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</si>
  <si>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</si>
  <si>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</si>
  <si>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</si>
  <si>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</si>
  <si>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</si>
  <si>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</si>
  <si>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</si>
  <si>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</si>
  <si>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</si>
  <si>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</si>
  <si>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</si>
  <si>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</si>
  <si>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</si>
  <si>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</si>
  <si>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</si>
  <si>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</si>
  <si>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</si>
  <si>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</si>
  <si>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</si>
  <si>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</si>
  <si>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</si>
  <si>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</si>
  <si>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</si>
  <si>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</si>
  <si>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</si>
  <si>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</si>
  <si>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</si>
  <si>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</si>
  <si>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</si>
  <si>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</si>
  <si>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</si>
  <si>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</si>
  <si>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</si>
  <si>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</si>
  <si>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</si>
  <si>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</si>
  <si>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</si>
  <si>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</si>
  <si>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</si>
  <si>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</si>
  <si>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</si>
  <si>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</si>
  <si>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</si>
  <si>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</si>
  <si>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</si>
  <si>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</si>
  <si>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</si>
  <si>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</si>
  <si>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</si>
  <si>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</si>
  <si>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</si>
  <si>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</si>
  <si>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</si>
  <si>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</si>
  <si>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</si>
  <si>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</si>
  <si>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</si>
  <si>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</si>
  <si>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</si>
  <si>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</si>
  <si>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</si>
  <si>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</si>
  <si>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</si>
  <si>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</si>
  <si>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</si>
  <si>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</si>
  <si>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</si>
  <si>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</si>
  <si>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</si>
  <si>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</si>
  <si>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</si>
  <si>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</si>
  <si>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</si>
  <si>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</si>
  <si>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</si>
  <si>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</si>
  <si>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</si>
  <si>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</si>
  <si>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</si>
  <si>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</si>
  <si>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</si>
  <si>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</si>
  <si>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</si>
  <si>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</si>
  <si>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</si>
  <si>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</si>
  <si>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</si>
  <si>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</si>
  <si>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</si>
  <si>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</si>
  <si>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</si>
  <si>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</si>
  <si>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</si>
  <si>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</si>
  <si>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</si>
  <si>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</si>
  <si>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</si>
  <si>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</si>
  <si>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</si>
  <si>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</si>
  <si>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</si>
  <si>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</si>
  <si>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</si>
  <si>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</si>
  <si>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</si>
  <si>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</si>
  <si>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</si>
  <si>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</si>
  <si>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</si>
  <si>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</si>
  <si>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</si>
  <si>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</si>
  <si>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</si>
  <si>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</si>
  <si>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</si>
  <si>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</si>
  <si>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</si>
  <si>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</si>
  <si>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</si>
  <si>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</si>
  <si>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</si>
  <si>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</si>
  <si>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</si>
  <si>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</si>
  <si>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</si>
  <si>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</si>
  <si>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</si>
  <si>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</si>
  <si>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</si>
  <si>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</si>
  <si>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</si>
  <si>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</si>
  <si>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</si>
  <si>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</si>
  <si>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</si>
  <si>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</si>
  <si>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</si>
  <si>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</si>
  <si>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</si>
  <si>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</si>
  <si>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</si>
  <si>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</si>
  <si>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</si>
  <si>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</si>
  <si>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</si>
  <si>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</si>
  <si>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</si>
  <si>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</si>
  <si>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</si>
  <si>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</si>
  <si>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</si>
  <si>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</si>
  <si>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</si>
  <si>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</si>
  <si>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</si>
  <si>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</si>
  <si>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</si>
  <si>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</si>
  <si>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</si>
  <si>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</si>
  <si>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</si>
  <si>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</si>
  <si>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</si>
  <si>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</si>
  <si>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</si>
  <si>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</si>
  <si>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</si>
  <si>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</si>
  <si>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</si>
  <si>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</si>
  <si>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</si>
  <si>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</si>
  <si>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</si>
  <si>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</si>
  <si>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</si>
  <si>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</si>
  <si>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</si>
  <si>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</si>
  <si>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</si>
  <si>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</si>
  <si>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</si>
  <si>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</si>
  <si>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</si>
  <si>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</si>
  <si>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</si>
  <si>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</si>
  <si>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</si>
  <si>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</si>
  <si>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</si>
  <si>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</si>
  <si>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</si>
  <si>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</si>
  <si>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</si>
  <si>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</si>
  <si>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</si>
  <si>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</si>
  <si>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</si>
  <si>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</si>
  <si>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</si>
  <si>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</si>
  <si>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</si>
  <si>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</si>
  <si>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</si>
  <si>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</si>
  <si>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</si>
  <si>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</si>
  <si>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</si>
  <si>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</si>
  <si>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</si>
  <si>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</si>
  <si>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</si>
  <si>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</si>
  <si>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</si>
  <si>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</si>
  <si>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</si>
  <si>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</si>
  <si>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</si>
  <si>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</si>
  <si>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</si>
  <si>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</si>
  <si>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</si>
  <si>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</si>
  <si>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</si>
  <si>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</si>
  <si>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</si>
  <si>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</si>
  <si>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</si>
  <si>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</si>
  <si>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</si>
  <si>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</si>
  <si>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</si>
  <si>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</si>
  <si>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</si>
  <si>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</si>
  <si>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</si>
  <si>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</si>
  <si>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</si>
  <si>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</si>
  <si>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</si>
  <si>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</si>
  <si>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</si>
  <si>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</si>
  <si>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</si>
  <si>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</si>
  <si>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</si>
  <si>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</si>
  <si>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</si>
  <si>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</si>
  <si>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</si>
  <si>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</si>
  <si>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</si>
  <si>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</si>
  <si>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</si>
  <si>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</si>
  <si>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</si>
  <si>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</si>
  <si>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</si>
  <si>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</si>
  <si>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</si>
  <si>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</si>
  <si>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</si>
  <si>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</si>
  <si>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</si>
  <si>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</si>
  <si>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</si>
  <si>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</si>
  <si>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</si>
  <si>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</si>
  <si>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</si>
  <si>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</si>
  <si>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</si>
  <si>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</si>
  <si>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</si>
  <si>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</si>
  <si>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</si>
  <si>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</si>
  <si>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</si>
  <si>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</si>
  <si>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</si>
  <si>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</si>
  <si>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</si>
  <si>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</si>
  <si>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</si>
  <si>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</si>
  <si>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</si>
  <si>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</si>
  <si>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</si>
  <si>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</si>
  <si>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</si>
  <si>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</si>
  <si>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</si>
  <si>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</si>
  <si>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</si>
  <si>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</si>
  <si>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</si>
  <si>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</si>
  <si>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</si>
  <si>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</si>
  <si>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</si>
  <si>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</si>
  <si>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</si>
  <si>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</si>
  <si>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</si>
  <si>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</si>
  <si>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</si>
  <si>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</si>
  <si>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</si>
  <si>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</si>
  <si>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</si>
  <si>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</si>
  <si>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</si>
  <si>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</si>
  <si>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</si>
  <si>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</si>
  <si>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</si>
  <si>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</si>
  <si>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</si>
  <si>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</si>
  <si>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</si>
  <si>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</si>
  <si>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</si>
  <si>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</si>
  <si>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</si>
  <si>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</si>
  <si>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</si>
  <si>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</si>
  <si>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</si>
  <si>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</si>
  <si>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</si>
  <si>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</si>
  <si>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</si>
  <si>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</si>
  <si>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</si>
  <si>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</si>
  <si>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</si>
  <si>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</si>
  <si>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</si>
  <si>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</si>
  <si>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</si>
  <si>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</si>
  <si>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</si>
  <si>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</si>
  <si>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</si>
  <si>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</si>
  <si>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</si>
  <si>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</si>
  <si>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</si>
  <si>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</si>
  <si>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</si>
  <si>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</si>
  <si>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</si>
  <si>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</si>
  <si>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</si>
  <si>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</si>
  <si>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</si>
  <si>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</si>
  <si>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</si>
  <si>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</si>
  <si>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</si>
  <si>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</si>
  <si>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</si>
  <si>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</si>
  <si>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</si>
  <si>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</si>
  <si>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</si>
  <si>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</si>
  <si>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</si>
  <si>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</si>
  <si>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</si>
  <si>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</si>
  <si>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</si>
  <si>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</si>
  <si>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</si>
  <si>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</si>
  <si>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</si>
  <si>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</si>
  <si>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</si>
  <si>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</si>
  <si>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</si>
  <si>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</si>
  <si>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</si>
  <si>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</si>
  <si>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</si>
  <si>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</si>
  <si>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</si>
  <si>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</si>
  <si>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</si>
  <si>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</si>
  <si>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</si>
  <si>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</si>
  <si>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</si>
  <si>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</si>
  <si>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</si>
  <si>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</si>
  <si>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</si>
  <si>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</si>
  <si>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</si>
  <si>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</si>
  <si>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</si>
  <si>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</si>
  <si>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</si>
  <si>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</si>
  <si>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</si>
  <si>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</si>
  <si>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</si>
  <si>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</si>
  <si>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</si>
  <si>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</si>
  <si>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</si>
  <si>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</si>
  <si>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</si>
  <si>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</si>
  <si>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</si>
  <si>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</si>
  <si>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</si>
  <si>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</si>
  <si>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</si>
  <si>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</si>
  <si>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</si>
  <si>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</si>
  <si>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</si>
  <si>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</si>
  <si>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</si>
  <si>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</si>
  <si>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</si>
  <si>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</si>
  <si>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</si>
  <si>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</si>
  <si>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</si>
  <si>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</si>
  <si>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</si>
  <si>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</si>
  <si>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</si>
  <si>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</si>
  <si>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</si>
  <si>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</si>
  <si>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</si>
  <si>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</si>
  <si>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</si>
  <si>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</si>
  <si>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</si>
  <si>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</si>
  <si>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</si>
  <si>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</si>
  <si>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</si>
  <si>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</si>
  <si>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</si>
  <si>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</si>
  <si>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</si>
  <si>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</si>
  <si>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</si>
  <si>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</si>
  <si>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</si>
  <si>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</si>
  <si>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</si>
  <si>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</si>
  <si>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</si>
  <si>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</si>
  <si>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</si>
  <si>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</si>
  <si>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</si>
  <si>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</si>
  <si>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</si>
  <si>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</si>
  <si>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</si>
  <si>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</si>
  <si>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</si>
  <si>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</si>
  <si>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</si>
  <si>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</si>
  <si>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</si>
  <si>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</si>
  <si>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</si>
  <si>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</si>
  <si>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</si>
  <si>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</si>
  <si>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</si>
  <si>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</si>
  <si>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</si>
  <si>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</si>
  <si>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</si>
  <si>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</si>
  <si>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</si>
  <si>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</si>
  <si>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</si>
  <si>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</si>
  <si>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</si>
  <si>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</si>
  <si>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</si>
  <si>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</si>
  <si>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</si>
  <si>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</si>
  <si>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</si>
  <si>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</si>
  <si>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</si>
  <si>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</si>
  <si>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</si>
  <si>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</si>
  <si>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</si>
  <si>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</si>
  <si>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</si>
  <si>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</si>
  <si>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</si>
  <si>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</si>
  <si>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</si>
  <si>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</si>
  <si>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</si>
  <si>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</si>
  <si>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</si>
  <si>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</si>
  <si>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</si>
  <si>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</si>
  <si>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</si>
  <si>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</si>
  <si>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</si>
  <si>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</si>
  <si>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</si>
  <si>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</si>
  <si>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</si>
  <si>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</si>
  <si>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</si>
  <si>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</si>
  <si>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</si>
  <si>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</si>
  <si>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</si>
  <si>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</si>
  <si>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</si>
  <si>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</si>
  <si>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</si>
  <si>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</si>
  <si>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</si>
  <si>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</si>
  <si>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</si>
  <si>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</si>
  <si>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</si>
  <si>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</si>
  <si>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</si>
  <si>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</si>
  <si>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</si>
  <si>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</si>
  <si>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</si>
  <si>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</si>
  <si>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</si>
  <si>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</si>
  <si>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</si>
  <si>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</si>
  <si>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</si>
  <si>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</si>
  <si>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</si>
  <si>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</si>
  <si>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</si>
  <si>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</si>
  <si>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</si>
  <si>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</si>
  <si>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</si>
  <si>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</si>
  <si>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</si>
  <si>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</si>
  <si>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</si>
  <si>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</si>
  <si>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</si>
  <si>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</si>
  <si>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</si>
  <si>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</si>
  <si>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</si>
  <si>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</si>
  <si>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</si>
  <si>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</si>
  <si>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</si>
  <si>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</si>
  <si>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</si>
  <si>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</si>
  <si>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</si>
  <si>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</si>
  <si>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</si>
  <si>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</si>
  <si>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</si>
  <si>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</si>
  <si>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</si>
  <si>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</si>
  <si>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</si>
  <si>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</si>
  <si>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</si>
  <si>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</si>
  <si>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</si>
  <si>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</si>
  <si>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</si>
  <si>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</si>
  <si>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</si>
  <si>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</si>
  <si>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</si>
  <si>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</si>
  <si>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</si>
  <si>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</si>
  <si>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</si>
  <si>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</si>
  <si>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</si>
  <si>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</si>
  <si>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</si>
  <si>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</si>
  <si>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</si>
  <si>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</si>
  <si>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</si>
  <si>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</si>
  <si>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</si>
  <si>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</si>
  <si>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</si>
  <si>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</si>
  <si>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</si>
  <si>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</si>
  <si>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</si>
  <si>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</si>
  <si>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</si>
  <si>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</si>
  <si>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</si>
  <si>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</si>
  <si>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</si>
  <si>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</si>
  <si>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</si>
  <si>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</si>
  <si>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</si>
  <si>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</si>
  <si>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</si>
  <si>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</si>
  <si>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</si>
  <si>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</si>
  <si>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</si>
  <si>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</si>
  <si>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</si>
  <si>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</si>
  <si>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</si>
  <si>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</si>
  <si>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</si>
  <si>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</si>
  <si>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</si>
  <si>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</si>
  <si>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</si>
  <si>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</si>
  <si>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</si>
  <si>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</si>
  <si>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</si>
  <si>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</si>
  <si>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</si>
  <si>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</si>
  <si>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</si>
  <si>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</si>
  <si>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</si>
  <si>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</si>
  <si>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</si>
  <si>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</si>
  <si>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</si>
  <si>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</si>
  <si>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</si>
  <si>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</si>
  <si>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</si>
  <si>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</si>
  <si>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</si>
  <si>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</si>
  <si>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</si>
  <si>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</si>
  <si>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</si>
  <si>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</si>
  <si>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</si>
  <si>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</si>
  <si>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</si>
  <si>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</si>
  <si>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</si>
  <si>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</si>
  <si>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</si>
  <si>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</si>
  <si>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</si>
  <si>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</si>
  <si>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</si>
  <si>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</si>
  <si>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</si>
  <si>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</si>
  <si>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</si>
  <si>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</si>
  <si>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</si>
  <si>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</si>
  <si>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</si>
  <si>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</si>
  <si>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</si>
  <si>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</si>
  <si>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</si>
  <si>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</si>
  <si>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</si>
  <si>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</si>
  <si>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</si>
  <si>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</si>
  <si>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</si>
  <si>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</si>
  <si>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</si>
  <si>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</si>
  <si>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</si>
  <si>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</si>
  <si>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</si>
  <si>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</si>
  <si>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</si>
  <si>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</si>
  <si>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</si>
  <si>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</si>
  <si>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</si>
  <si>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</si>
  <si>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</si>
  <si>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</si>
  <si>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</si>
  <si>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</si>
  <si>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</si>
  <si>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</si>
  <si>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</si>
  <si>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</si>
  <si>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</si>
  <si>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</si>
  <si>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</si>
  <si>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</si>
  <si>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</si>
  <si>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</si>
  <si>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</si>
  <si>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</si>
  <si>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</si>
  <si>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</si>
  <si>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</si>
  <si>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</si>
  <si>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</si>
  <si>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</si>
  <si>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</si>
  <si>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</si>
  <si>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</si>
  <si>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</si>
  <si>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</si>
  <si>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</si>
  <si>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</si>
  <si>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</si>
  <si>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</si>
  <si>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</si>
  <si>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</si>
  <si>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</si>
  <si>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</si>
  <si>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</si>
  <si>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</si>
  <si>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</si>
  <si>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</si>
  <si>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</si>
  <si>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</si>
  <si>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</si>
  <si>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</si>
  <si>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</si>
  <si>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</si>
  <si>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</si>
  <si>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</si>
  <si>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</si>
  <si>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</si>
  <si>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</si>
  <si>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</si>
  <si>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</si>
  <si>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</si>
  <si>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</si>
  <si>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</si>
  <si>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</si>
  <si>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</si>
  <si>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</si>
  <si>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</si>
  <si>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</si>
  <si>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</si>
  <si>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</si>
  <si>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</si>
  <si>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</si>
  <si>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</si>
  <si>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</si>
  <si>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</si>
  <si>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</si>
  <si>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</si>
  <si>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</si>
  <si>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</si>
  <si>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</si>
  <si>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</si>
  <si>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</si>
  <si>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</si>
  <si>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</si>
  <si>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</si>
  <si>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</si>
  <si>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</si>
  <si>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</si>
  <si>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</si>
  <si>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</si>
  <si>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</si>
  <si>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</si>
  <si>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</si>
  <si>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</si>
  <si>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</si>
  <si>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</si>
  <si>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</si>
  <si>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</si>
  <si>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</si>
  <si>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</si>
  <si>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</si>
  <si>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</si>
  <si>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</si>
  <si>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</si>
  <si>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</si>
  <si>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</si>
  <si>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</si>
  <si>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</si>
  <si>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</si>
  <si>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</si>
  <si>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</si>
  <si>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</si>
  <si>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</si>
  <si>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</si>
  <si>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</si>
  <si>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</si>
  <si>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</si>
  <si>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</si>
  <si>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</si>
  <si>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</si>
  <si>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</si>
  <si>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</si>
  <si>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</si>
  <si>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</si>
  <si>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</si>
  <si>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</si>
  <si>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</si>
  <si>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</si>
  <si>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</si>
  <si>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</si>
  <si>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</si>
  <si>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</si>
  <si>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</si>
  <si>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</si>
  <si>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</si>
  <si>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</si>
  <si>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</si>
  <si>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</si>
  <si>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</si>
  <si>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</si>
  <si>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</si>
  <si>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</si>
  <si>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</si>
  <si>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</si>
  <si>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</si>
  <si>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</si>
  <si>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</si>
  <si>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</si>
  <si>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</si>
  <si>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</si>
  <si>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</si>
  <si>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</si>
  <si>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</si>
  <si>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</si>
  <si>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</si>
  <si>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</si>
  <si>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</si>
  <si>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</si>
  <si>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</si>
  <si>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</si>
  <si>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</si>
  <si>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</si>
  <si>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</si>
  <si>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</si>
  <si>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</si>
  <si>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</si>
  <si>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</si>
  <si>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</si>
  <si>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</si>
  <si>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</si>
  <si>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</si>
  <si>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</si>
  <si>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</si>
  <si>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</si>
  <si>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</si>
  <si>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</si>
  <si>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</si>
  <si>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</si>
  <si>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</si>
  <si>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</si>
  <si>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</si>
  <si>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</si>
  <si>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</si>
  <si>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</si>
  <si>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</si>
  <si>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</si>
  <si>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</si>
  <si>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</si>
  <si>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</si>
  <si>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</si>
  <si>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</si>
  <si>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</si>
  <si>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</si>
  <si>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</si>
  <si>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</si>
  <si>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</si>
  <si>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</si>
  <si>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</si>
  <si>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</si>
  <si>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</si>
  <si>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</si>
  <si>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</si>
  <si>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</si>
  <si>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</si>
  <si>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</si>
  <si>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</si>
  <si>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</si>
  <si>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</si>
  <si>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</si>
  <si>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</si>
  <si>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</si>
  <si>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</si>
  <si>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</si>
  <si>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</si>
  <si>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</si>
  <si>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</si>
  <si>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</si>
  <si>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</si>
  <si>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</si>
  <si>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</si>
  <si>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</si>
  <si>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</si>
  <si>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</si>
  <si>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</si>
  <si>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</si>
  <si>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</si>
  <si>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</si>
  <si>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</si>
  <si>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</si>
  <si>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</si>
  <si>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</si>
  <si>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</si>
  <si>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</si>
  <si>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</si>
  <si>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</si>
  <si>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</si>
  <si>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</si>
  <si>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</si>
  <si>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</si>
  <si>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</si>
  <si>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</si>
  <si>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</si>
  <si>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</si>
  <si>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</si>
  <si>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</si>
  <si>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</si>
  <si>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</si>
  <si>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</si>
  <si>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</si>
  <si>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</si>
  <si>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</si>
  <si>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</si>
  <si>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</si>
  <si>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</si>
  <si>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</si>
  <si>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</si>
  <si>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</si>
  <si>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</si>
  <si>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</si>
  <si>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</si>
  <si>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</si>
  <si>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</si>
  <si>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</si>
  <si>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</si>
  <si>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</si>
  <si>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</si>
  <si>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</si>
  <si>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</si>
  <si>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</si>
  <si>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</si>
  <si>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</si>
  <si>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</si>
  <si>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</si>
  <si>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</si>
  <si>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</si>
  <si>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</si>
  <si>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</si>
  <si>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</si>
  <si>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</si>
  <si>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</si>
  <si>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</si>
  <si>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</si>
  <si>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</si>
  <si>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</si>
  <si>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</si>
  <si>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</si>
  <si>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</si>
  <si>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</si>
  <si>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</si>
  <si>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</si>
  <si>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</si>
  <si>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</si>
  <si>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</si>
  <si>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</si>
  <si>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</si>
  <si>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</si>
  <si>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</si>
  <si>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</si>
  <si>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</si>
  <si>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</si>
  <si>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</si>
  <si>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</si>
  <si>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</si>
  <si>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</si>
  <si>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</si>
  <si>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</si>
  <si>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</si>
  <si>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</si>
  <si>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</si>
  <si>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</si>
  <si>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</si>
  <si>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</si>
  <si>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</si>
  <si>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</si>
  <si>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</si>
  <si>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</si>
  <si>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</si>
  <si>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</si>
  <si>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</si>
  <si>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</si>
  <si>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</si>
  <si>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</si>
  <si>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</si>
  <si>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</si>
  <si>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</si>
  <si>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</si>
  <si>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</si>
  <si>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</si>
  <si>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</si>
  <si>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</si>
  <si>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</si>
  <si>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</si>
  <si>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</si>
  <si>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</si>
  <si>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</si>
  <si>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</si>
  <si>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</si>
  <si>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</si>
  <si>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</si>
  <si>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</si>
  <si>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</si>
  <si>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</si>
  <si>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</si>
  <si>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</si>
  <si>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</si>
  <si>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</si>
  <si>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</si>
  <si>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</si>
  <si>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</si>
  <si>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</si>
  <si>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</si>
  <si>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</si>
  <si>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</si>
  <si>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</si>
  <si>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</si>
  <si>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</si>
  <si>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</si>
  <si>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</si>
  <si>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</si>
  <si>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</si>
  <si>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</si>
  <si>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</si>
  <si>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</si>
  <si>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</si>
  <si>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</si>
  <si>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</si>
  <si>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</si>
  <si>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</si>
  <si>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</si>
  <si>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</si>
  <si>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</si>
  <si>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</si>
  <si>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</si>
  <si>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</si>
  <si>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</si>
  <si>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</si>
  <si>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</si>
  <si>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</si>
  <si>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</si>
  <si>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</si>
  <si>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</si>
  <si>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</si>
  <si>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</si>
  <si>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</si>
  <si>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</si>
  <si>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</si>
  <si>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</si>
  <si>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</si>
  <si>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</si>
  <si>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</si>
  <si>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</si>
  <si>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</si>
  <si>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</si>
  <si>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</si>
  <si>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</si>
  <si>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</si>
  <si>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</si>
  <si>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</si>
  <si>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</si>
  <si>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</si>
  <si>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</si>
  <si>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</si>
  <si>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</si>
  <si>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</si>
  <si>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</si>
  <si>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</si>
  <si>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</si>
  <si>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</si>
  <si>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</si>
  <si>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</si>
  <si>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</si>
  <si>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</si>
  <si>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</si>
  <si>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</si>
  <si>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</si>
  <si>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</si>
  <si>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</si>
  <si>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</si>
  <si>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</si>
  <si>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</si>
  <si>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</si>
  <si>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</si>
  <si>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</si>
  <si>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</si>
  <si>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</si>
  <si>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</si>
  <si>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</si>
  <si>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</si>
  <si>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</si>
  <si>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</si>
  <si>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</si>
  <si>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</si>
  <si>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</si>
  <si>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</si>
  <si>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</si>
  <si>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</si>
  <si>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</si>
  <si>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</si>
  <si>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</si>
  <si>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</si>
  <si>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</si>
  <si>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</si>
  <si>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</si>
  <si>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</si>
  <si>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</si>
  <si>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</si>
  <si>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</si>
  <si>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</si>
  <si>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</si>
  <si>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</si>
  <si>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</si>
  <si>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</si>
  <si>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</si>
  <si>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</si>
  <si>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</si>
  <si>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</si>
  <si>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</si>
  <si>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</si>
  <si>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</si>
  <si>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</si>
  <si>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</si>
  <si>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</si>
  <si>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</si>
  <si>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</si>
  <si>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</si>
  <si>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</si>
  <si>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</si>
  <si>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</si>
  <si>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</si>
  <si>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</si>
  <si>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</si>
  <si>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</si>
  <si>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</si>
  <si>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</si>
  <si>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</si>
  <si>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</si>
  <si>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</si>
  <si>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</si>
  <si>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</si>
  <si>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</si>
  <si>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</si>
  <si>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</si>
  <si>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</si>
  <si>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</si>
  <si>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</si>
  <si>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</si>
  <si>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</si>
  <si>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</si>
  <si>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</si>
  <si>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</si>
  <si>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</si>
  <si>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</si>
  <si>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</si>
  <si>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</si>
  <si>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</si>
  <si>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</si>
  <si>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</si>
  <si>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</si>
  <si>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</si>
  <si>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</si>
  <si>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</si>
  <si>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</si>
  <si>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</si>
  <si>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</si>
  <si>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</si>
  <si>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</si>
  <si>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</si>
  <si>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</si>
  <si>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</si>
  <si>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</si>
  <si>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</si>
  <si>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</si>
  <si>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</si>
  <si>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</si>
  <si>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</si>
  <si>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</si>
  <si>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</si>
  <si>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</si>
  <si>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</si>
  <si>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</si>
  <si>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</si>
  <si>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</si>
  <si>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</si>
  <si>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</si>
  <si>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</si>
  <si>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</si>
  <si>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</si>
  <si>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</si>
  <si>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</si>
  <si>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</si>
  <si>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</si>
  <si>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</si>
  <si>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</si>
  <si>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</si>
  <si>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</si>
  <si>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</si>
  <si>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</si>
  <si>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</si>
  <si>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</si>
  <si>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</si>
  <si>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</si>
  <si>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</si>
  <si>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</si>
  <si>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</si>
  <si>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</si>
  <si>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</si>
  <si>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</si>
  <si>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</si>
  <si>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</si>
  <si>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</si>
  <si>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</si>
  <si>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</si>
  <si>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</si>
  <si>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</si>
  <si>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</si>
  <si>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</si>
  <si>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</si>
  <si>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</si>
  <si>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</si>
  <si>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</si>
  <si>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</si>
  <si>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</si>
  <si>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</si>
  <si>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</si>
  <si>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</si>
  <si>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</si>
  <si>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</si>
  <si>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</si>
  <si>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</si>
  <si>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</si>
  <si>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</si>
  <si>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</si>
  <si>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</si>
  <si>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</si>
  <si>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</si>
  <si>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</si>
  <si>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</si>
  <si>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</si>
  <si>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</si>
  <si>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</si>
  <si>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</si>
  <si>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</si>
  <si>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</si>
  <si>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</si>
  <si>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</si>
  <si>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</si>
  <si>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</si>
  <si>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</si>
  <si>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</si>
  <si>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</si>
  <si>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</si>
  <si>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</si>
  <si>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</si>
  <si>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</si>
  <si>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</si>
  <si>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</si>
  <si>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</si>
  <si>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</si>
  <si>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</si>
  <si>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</si>
  <si>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</si>
  <si>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</si>
  <si>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</si>
  <si>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</si>
  <si>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</si>
  <si>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</si>
  <si>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</si>
  <si>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</si>
  <si>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</si>
  <si>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</si>
  <si>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</si>
  <si>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</si>
  <si>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</si>
  <si>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</si>
  <si>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</si>
  <si>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</si>
  <si>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</si>
  <si>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</si>
  <si>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</si>
  <si>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</si>
  <si>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</si>
  <si>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</si>
  <si>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</si>
  <si>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</si>
  <si>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</si>
  <si>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</si>
  <si>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</si>
  <si>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</si>
  <si>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</si>
  <si>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</si>
  <si>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</si>
  <si>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</si>
  <si>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</si>
  <si>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</si>
  <si>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</si>
  <si>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</si>
  <si>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</si>
  <si>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</si>
  <si>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</si>
  <si>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</si>
  <si>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</si>
  <si>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</si>
  <si>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</si>
  <si>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</si>
  <si>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</si>
  <si>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</si>
  <si>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</si>
  <si>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</si>
  <si>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</si>
  <si>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</si>
  <si>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</si>
  <si>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</si>
  <si>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</si>
  <si>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</si>
  <si>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</si>
  <si>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</si>
  <si>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</si>
  <si>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</si>
  <si>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</si>
  <si>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</si>
  <si>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</si>
  <si>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</si>
  <si>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</si>
  <si>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</si>
  <si>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</si>
  <si>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</si>
  <si>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</si>
  <si>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</si>
  <si>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</si>
  <si>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</si>
  <si>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</si>
  <si>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</si>
  <si>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</si>
  <si>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</si>
  <si>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</si>
  <si>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</si>
  <si>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</si>
  <si>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</si>
  <si>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</si>
  <si>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</si>
  <si>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</si>
  <si>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</si>
  <si>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</si>
  <si>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</si>
  <si>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</si>
  <si>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</si>
  <si>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</si>
  <si>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</si>
  <si>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</si>
  <si>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</si>
  <si>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</si>
  <si>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</si>
  <si>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</si>
  <si>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</si>
  <si>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</si>
  <si>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</si>
  <si>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</si>
  <si>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</si>
  <si>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</si>
  <si>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</si>
  <si>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</si>
  <si>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</si>
  <si>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</si>
  <si>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</si>
  <si>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</si>
  <si>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</si>
  <si>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</si>
  <si>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</si>
  <si>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</si>
  <si>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</si>
  <si>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</si>
  <si>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</si>
  <si>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</si>
  <si>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</si>
  <si>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</si>
  <si>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</si>
  <si>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</si>
  <si>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</si>
  <si>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</si>
  <si>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</si>
  <si>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</si>
  <si>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</si>
  <si>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</si>
  <si>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</si>
  <si>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</si>
  <si>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</si>
  <si>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</si>
  <si>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</si>
  <si>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</si>
  <si>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</si>
  <si>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</si>
  <si>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</si>
  <si>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</si>
  <si>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</si>
  <si>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</si>
  <si>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</si>
  <si>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</si>
  <si>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</si>
  <si>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</si>
  <si>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</si>
  <si>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</si>
  <si>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</si>
  <si>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</si>
  <si>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</si>
  <si>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</si>
  <si>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</si>
  <si>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</si>
  <si>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</si>
  <si>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</si>
  <si>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</si>
  <si>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</si>
  <si>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</si>
  <si>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</si>
  <si>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</si>
  <si>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</si>
  <si>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</si>
  <si>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</si>
  <si>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</si>
  <si>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</si>
  <si>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</si>
  <si>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</si>
  <si>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</si>
  <si>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</si>
  <si>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</si>
  <si>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</si>
  <si>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</si>
  <si>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</si>
  <si>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</si>
  <si>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</si>
  <si>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</si>
  <si>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</si>
  <si>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</si>
  <si>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</si>
  <si>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</si>
  <si>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</si>
  <si>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</si>
  <si>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</si>
  <si>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</si>
  <si>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</si>
  <si>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</si>
  <si>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</si>
  <si>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</si>
  <si>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</si>
  <si>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</si>
  <si>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</si>
  <si>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</si>
  <si>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</si>
  <si>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</si>
  <si>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</si>
  <si>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</si>
  <si>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</si>
  <si>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</si>
  <si>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</si>
  <si>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</si>
  <si>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</si>
  <si>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</si>
  <si>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</si>
  <si>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</si>
  <si>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</si>
  <si>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</si>
  <si>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</si>
  <si>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</si>
  <si>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</si>
  <si>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</si>
  <si>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</si>
  <si>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</si>
  <si>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</si>
  <si>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</si>
  <si>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</si>
  <si>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</si>
  <si>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</si>
  <si>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</si>
  <si>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</si>
  <si>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</si>
  <si>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</si>
  <si>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</si>
  <si>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</si>
  <si>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</si>
  <si>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</si>
  <si>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</si>
  <si>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</si>
  <si>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</si>
  <si>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</si>
  <si>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</si>
  <si>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</si>
  <si>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</si>
  <si>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</si>
  <si>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</si>
  <si>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</si>
  <si>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</si>
  <si>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</si>
  <si>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</si>
  <si>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</si>
  <si>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</si>
  <si>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</si>
  <si>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</si>
  <si>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</si>
  <si>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</si>
  <si>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</si>
  <si>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</si>
  <si>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</si>
  <si>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</si>
  <si>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</si>
  <si>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</si>
  <si>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</si>
  <si>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</si>
  <si>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</si>
  <si>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</si>
  <si>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</si>
  <si>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</si>
  <si>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</si>
  <si>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</si>
  <si>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</si>
  <si>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</si>
  <si>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</si>
  <si>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</si>
  <si>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</si>
  <si>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</si>
  <si>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</si>
  <si>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</si>
  <si>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</si>
  <si>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</si>
  <si>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</si>
  <si>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</si>
  <si>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</si>
  <si>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</si>
  <si>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</si>
  <si>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</si>
  <si>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</si>
  <si>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</si>
  <si>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</si>
  <si>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</si>
  <si>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</si>
  <si>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</si>
  <si>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</si>
  <si>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</si>
  <si>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</si>
  <si>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</si>
  <si>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</si>
  <si>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</si>
  <si>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</si>
  <si>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</si>
  <si>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</si>
  <si>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</si>
  <si>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</si>
  <si>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</si>
  <si>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</si>
  <si>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</si>
  <si>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</si>
  <si>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</si>
  <si>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</si>
  <si>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</si>
  <si>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</si>
  <si>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</si>
  <si>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</si>
  <si>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</si>
  <si>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</si>
  <si>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</si>
  <si>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</si>
  <si>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</si>
  <si>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</si>
  <si>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</si>
  <si>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</si>
  <si>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</si>
  <si>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</si>
  <si>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</si>
  <si>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</si>
  <si>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</si>
  <si>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</si>
  <si>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</si>
  <si>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</si>
  <si>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</si>
  <si>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</si>
  <si>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</si>
  <si>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</si>
  <si>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</si>
  <si>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</si>
  <si>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</si>
  <si>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</si>
  <si>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</si>
  <si>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</si>
  <si>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</si>
  <si>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</si>
  <si>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</si>
  <si>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</si>
  <si>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</si>
  <si>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</si>
  <si>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</si>
  <si>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</si>
  <si>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</si>
  <si>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</si>
  <si>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</si>
  <si>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</si>
  <si>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</si>
  <si>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</si>
  <si>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</si>
  <si>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</si>
  <si>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</si>
  <si>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</si>
  <si>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</si>
  <si>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</si>
  <si>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</si>
  <si>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</si>
  <si>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</si>
  <si>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</si>
  <si>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</si>
  <si>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</si>
  <si>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</si>
  <si>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</si>
  <si>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</si>
  <si>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</si>
  <si>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</si>
  <si>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</si>
  <si>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</si>
  <si>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</si>
  <si>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</si>
  <si>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</si>
  <si>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</si>
  <si>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</si>
  <si>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</si>
  <si>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</si>
  <si>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</si>
  <si>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</si>
  <si>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</si>
  <si>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</si>
  <si>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</si>
  <si>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</si>
  <si>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</si>
  <si>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</si>
  <si>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</si>
  <si>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</si>
  <si>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</si>
  <si>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</si>
  <si>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</si>
  <si>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</si>
  <si>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</si>
  <si>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</si>
  <si>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</si>
  <si>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</si>
  <si>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</si>
  <si>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</si>
  <si>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</si>
  <si>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</si>
  <si>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</si>
  <si>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</si>
  <si>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</si>
  <si>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</si>
  <si>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</si>
  <si>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</si>
  <si>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</si>
  <si>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</si>
  <si>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</si>
  <si>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</si>
  <si>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</si>
  <si>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</si>
  <si>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</si>
  <si>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</si>
  <si>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</si>
  <si>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</si>
  <si>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</si>
  <si>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</si>
  <si>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</si>
  <si>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</si>
  <si>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</si>
  <si>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</si>
  <si>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</si>
  <si>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</si>
  <si>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</si>
  <si>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</si>
  <si>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</si>
  <si>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</si>
  <si>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</si>
  <si>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</si>
  <si>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</si>
  <si>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</si>
  <si>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</si>
  <si>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</si>
  <si>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</si>
  <si>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</si>
  <si>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</si>
  <si>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</si>
  <si>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</si>
  <si>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</si>
  <si>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</si>
  <si>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</si>
  <si>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</si>
  <si>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</si>
  <si>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</si>
  <si>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</si>
  <si>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</si>
  <si>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</si>
  <si>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</si>
  <si>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</si>
  <si>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</si>
  <si>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</si>
  <si>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</si>
  <si>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</si>
  <si>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</si>
  <si>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</si>
  <si>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</si>
  <si>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</si>
  <si>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</si>
  <si>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</si>
  <si>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</si>
  <si>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</si>
  <si>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</si>
  <si>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</si>
  <si>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</si>
  <si>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</si>
  <si>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</si>
  <si>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</si>
  <si>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</si>
  <si>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</si>
  <si>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</si>
  <si>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</si>
  <si>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</si>
  <si>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</si>
  <si>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</si>
  <si>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</si>
  <si>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</si>
  <si>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</si>
  <si>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</si>
  <si>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</si>
  <si>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</si>
  <si>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</si>
  <si>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</si>
  <si>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</si>
  <si>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</si>
  <si>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</si>
  <si>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</si>
  <si>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</si>
  <si>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</si>
  <si>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</si>
  <si>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</si>
  <si>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</si>
  <si>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</si>
  <si>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</si>
  <si>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</si>
  <si>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</si>
  <si>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</si>
  <si>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</si>
  <si>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</si>
  <si>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</si>
  <si>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</si>
  <si>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</si>
  <si>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</si>
  <si>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</si>
  <si>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</si>
  <si>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</si>
  <si>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</si>
  <si>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</si>
  <si>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</si>
  <si>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</si>
  <si>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</si>
  <si>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</si>
  <si>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</si>
  <si>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</si>
  <si>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</si>
  <si>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</si>
  <si>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</si>
  <si>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</si>
  <si>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</si>
  <si>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</si>
  <si>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</si>
  <si>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</si>
  <si>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</si>
  <si>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</si>
  <si>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</si>
  <si>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</si>
  <si>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</si>
  <si>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</si>
  <si>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</si>
  <si>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</si>
  <si>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</si>
  <si>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</si>
  <si>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</si>
  <si>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</si>
  <si>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</si>
  <si>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</si>
  <si>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</si>
  <si>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</si>
  <si>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</si>
  <si>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</si>
  <si>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</si>
  <si>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</si>
  <si>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</si>
  <si>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</si>
  <si>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</si>
  <si>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</si>
  <si>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</si>
  <si>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</si>
  <si>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</si>
  <si>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</si>
  <si>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</si>
  <si>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</si>
  <si>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</si>
  <si>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</si>
  <si>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</si>
  <si>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</si>
  <si>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</si>
  <si>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</si>
  <si>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</si>
  <si>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</si>
  <si>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</si>
  <si>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</si>
  <si>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</si>
  <si>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</si>
  <si>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</si>
  <si>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</si>
  <si>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</si>
  <si>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</si>
  <si>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</si>
  <si>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</si>
  <si>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</si>
  <si>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</si>
  <si>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</si>
  <si>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</si>
  <si>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</si>
  <si>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</si>
  <si>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</si>
  <si>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</si>
  <si>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</si>
  <si>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</si>
  <si>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</si>
  <si>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</si>
  <si>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</si>
  <si>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</si>
  <si>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</si>
  <si>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</si>
  <si>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</si>
  <si>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</si>
  <si>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</si>
  <si>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</si>
  <si>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</si>
  <si>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</si>
  <si>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</si>
  <si>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</si>
  <si>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</si>
  <si>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</si>
  <si>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</si>
  <si>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</si>
  <si>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</si>
  <si>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</si>
  <si>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</si>
  <si>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</si>
  <si>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</si>
  <si>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</si>
  <si>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</si>
  <si>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</si>
  <si>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</si>
  <si>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</si>
  <si>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</si>
  <si>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</si>
  <si>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</si>
  <si>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</si>
  <si>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</si>
  <si>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</si>
  <si>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</si>
  <si>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</si>
  <si>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</si>
  <si>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</si>
  <si>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</si>
  <si>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</si>
  <si>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</si>
  <si>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</si>
  <si>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</si>
  <si>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</si>
  <si>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</si>
  <si>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</si>
  <si>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</si>
  <si>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</si>
  <si>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</si>
  <si>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</si>
  <si>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</si>
  <si>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</si>
  <si>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</si>
  <si>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</si>
  <si>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</si>
  <si>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</si>
  <si>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</si>
  <si>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</si>
  <si>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</si>
  <si>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</si>
  <si>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</si>
  <si>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</si>
  <si>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</si>
  <si>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</si>
  <si>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</si>
  <si>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</si>
  <si>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</si>
  <si>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</si>
  <si>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</si>
  <si>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</si>
  <si>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</si>
  <si>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</si>
  <si>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</si>
  <si>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</si>
  <si>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</si>
  <si>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</si>
  <si>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</si>
  <si>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</si>
  <si>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</si>
  <si>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</si>
  <si>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</si>
  <si>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</si>
  <si>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</si>
  <si>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</si>
  <si>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</si>
  <si>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</si>
  <si>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</si>
  <si>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</si>
  <si>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</si>
  <si>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</si>
  <si>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</si>
  <si>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</si>
  <si>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</si>
  <si>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</si>
  <si>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</si>
  <si>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</si>
  <si>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</si>
  <si>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</si>
  <si>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</si>
  <si>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</si>
  <si>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</si>
  <si>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</si>
  <si>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</si>
  <si>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</si>
  <si>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</si>
  <si>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</si>
  <si>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</si>
  <si>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</si>
  <si>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</si>
  <si>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</si>
  <si>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</si>
  <si>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</si>
  <si>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</si>
  <si>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</si>
  <si>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</si>
  <si>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</si>
  <si>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</si>
  <si>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</si>
  <si>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</si>
  <si>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</si>
  <si>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</si>
  <si>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</si>
  <si>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</si>
  <si>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</si>
  <si>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</si>
  <si>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</si>
  <si>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</si>
  <si>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</si>
  <si>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</si>
  <si>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</si>
  <si>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</si>
  <si>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</si>
  <si>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</si>
  <si>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</si>
  <si>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</si>
  <si>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</si>
  <si>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</si>
  <si>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</si>
  <si>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</si>
  <si>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</si>
  <si>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</si>
  <si>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</si>
  <si>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</si>
  <si>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</si>
  <si>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</si>
  <si>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</si>
  <si>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</si>
  <si>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</si>
  <si>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</si>
  <si>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</si>
  <si>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</si>
  <si>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</si>
  <si>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</si>
  <si>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</si>
  <si>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</si>
  <si>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</si>
  <si>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</si>
  <si>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</si>
  <si>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</si>
  <si>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</si>
  <si>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</si>
  <si>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</si>
  <si>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</si>
  <si>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</si>
  <si>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</si>
  <si>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</si>
  <si>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</si>
  <si>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</si>
  <si>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</si>
  <si>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</si>
  <si>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</si>
  <si>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</si>
  <si>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</si>
  <si>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</si>
  <si>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</si>
  <si>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</si>
  <si>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</si>
  <si>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</si>
  <si>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</si>
  <si>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</si>
  <si>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</si>
  <si>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</si>
  <si>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</si>
  <si>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</si>
  <si>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</si>
  <si>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</si>
  <si>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</si>
  <si>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</si>
  <si>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</si>
  <si>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</si>
  <si>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</si>
  <si>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</si>
  <si>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</si>
  <si>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</si>
  <si>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</si>
  <si>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</si>
  <si>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</si>
  <si>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</si>
  <si>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</si>
  <si>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</si>
  <si>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</si>
  <si>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</si>
  <si>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</si>
  <si>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</si>
  <si>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</si>
  <si>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</si>
  <si>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</si>
  <si>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</si>
  <si>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</si>
  <si>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</si>
  <si>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</si>
  <si>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</si>
  <si>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</si>
  <si>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</si>
  <si>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</si>
  <si>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</si>
  <si>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</si>
  <si>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</si>
  <si>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</si>
  <si>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</si>
  <si>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</si>
  <si>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</si>
  <si>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</si>
  <si>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</si>
  <si>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</si>
  <si>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</si>
  <si>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</si>
  <si>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</si>
  <si>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</si>
  <si>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</si>
  <si>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</si>
  <si>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</si>
  <si>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</si>
  <si>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</si>
  <si>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</si>
  <si>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</si>
  <si>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</si>
  <si>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</si>
  <si>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</si>
  <si>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</si>
  <si>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</si>
  <si>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</si>
  <si>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</si>
  <si>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</si>
  <si>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</si>
  <si>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</si>
  <si>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</si>
  <si>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</si>
  <si>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</si>
  <si>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</si>
  <si>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</si>
  <si>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</si>
  <si>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</si>
  <si>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</si>
  <si>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</si>
  <si>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</si>
  <si>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</si>
  <si>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</si>
  <si>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</si>
  <si>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</si>
  <si>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</si>
  <si>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</si>
  <si>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</si>
  <si>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</si>
  <si>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</si>
  <si>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</si>
  <si>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</si>
  <si>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</si>
  <si>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</si>
  <si>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</si>
  <si>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</si>
  <si>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</si>
  <si>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</si>
  <si>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</si>
  <si>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</si>
  <si>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</si>
  <si>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</si>
  <si>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</si>
  <si>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</si>
  <si>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</si>
  <si>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</si>
  <si>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</si>
  <si>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</si>
  <si>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</si>
  <si>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</si>
  <si>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</si>
  <si>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</si>
  <si>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</si>
  <si>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</si>
  <si>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</si>
  <si>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</si>
  <si>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</si>
  <si>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</si>
  <si>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</si>
  <si>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</si>
  <si>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</si>
  <si>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</si>
  <si>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</si>
  <si>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</si>
  <si>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</si>
  <si>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</si>
  <si>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</si>
  <si>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</si>
  <si>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</si>
  <si>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</si>
  <si>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</si>
  <si>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</si>
  <si>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</si>
  <si>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</si>
  <si>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</si>
  <si>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</si>
  <si>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</si>
  <si>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</si>
  <si>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</si>
  <si>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</si>
  <si>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</si>
  <si>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</si>
  <si>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</si>
  <si>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</si>
  <si>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</si>
  <si>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</si>
  <si>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</si>
  <si>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</si>
  <si>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</si>
  <si>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</si>
  <si>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</si>
  <si>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</si>
  <si>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</si>
  <si>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</si>
  <si>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</si>
  <si>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</si>
  <si>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</si>
  <si>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</si>
  <si>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</si>
  <si>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</si>
  <si>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</si>
  <si>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</si>
  <si>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</si>
  <si>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</si>
  <si>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</si>
  <si>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</si>
  <si>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</si>
  <si>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</si>
  <si>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</si>
  <si>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</si>
  <si>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</si>
  <si>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</si>
  <si>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</si>
  <si>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</si>
  <si>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</si>
  <si>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</si>
  <si>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</si>
  <si>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</si>
  <si>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</si>
  <si>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</si>
  <si>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</si>
  <si>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</si>
  <si>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</si>
  <si>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</si>
  <si>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</si>
  <si>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</si>
  <si>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</si>
  <si>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</si>
  <si>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</si>
  <si>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</si>
  <si>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</si>
  <si>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</si>
  <si>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</si>
  <si>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</si>
  <si>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</si>
  <si>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</si>
  <si>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</si>
  <si>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</si>
  <si>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</si>
  <si>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</si>
  <si>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</si>
  <si>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</si>
  <si>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</si>
  <si>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</si>
  <si>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</si>
  <si>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</si>
  <si>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</si>
  <si>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</si>
  <si>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</si>
  <si>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</si>
  <si>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</si>
  <si>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</si>
  <si>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</si>
  <si>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</si>
  <si>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</si>
  <si>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</si>
  <si>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</si>
  <si>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</si>
  <si>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</si>
  <si>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</si>
  <si>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</si>
  <si>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</si>
  <si>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</si>
  <si>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</si>
  <si>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</si>
  <si>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</si>
  <si>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</si>
  <si>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</si>
  <si>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</si>
  <si>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</si>
  <si>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</si>
  <si>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</si>
  <si>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</si>
  <si>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</si>
  <si>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</si>
  <si>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</si>
  <si>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</si>
  <si>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</si>
  <si>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</si>
  <si>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</si>
  <si>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</si>
  <si>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</si>
  <si>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</si>
  <si>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</si>
  <si>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</si>
  <si>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</si>
  <si>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</si>
  <si>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</si>
  <si>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</si>
  <si>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</si>
  <si>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</si>
  <si>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</si>
  <si>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</si>
  <si>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</si>
  <si>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</si>
  <si>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</si>
  <si>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</si>
  <si>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</si>
  <si>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</si>
  <si>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</si>
  <si>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</si>
  <si>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</si>
  <si>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</si>
  <si>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</si>
  <si>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</si>
  <si>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</si>
  <si>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</si>
  <si>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</si>
  <si>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</si>
  <si>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</si>
  <si>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</si>
  <si>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</si>
  <si>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</si>
  <si>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</si>
  <si>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</si>
  <si>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</si>
  <si>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</si>
  <si>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</si>
  <si>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</si>
  <si>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</si>
  <si>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</si>
  <si>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</si>
  <si>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</si>
  <si>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</si>
  <si>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</si>
  <si>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</si>
  <si>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</si>
  <si>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</si>
  <si>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</si>
  <si>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</si>
  <si>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</si>
  <si>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</si>
  <si>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</si>
  <si>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</si>
  <si>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</si>
  <si>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</si>
  <si>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</si>
  <si>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</si>
  <si>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</si>
  <si>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</si>
  <si>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</si>
  <si>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</si>
  <si>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</si>
  <si>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</si>
  <si>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</si>
  <si>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</si>
  <si>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</si>
  <si>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</si>
  <si>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</si>
  <si>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</si>
  <si>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</si>
  <si>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</si>
  <si>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</si>
  <si>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</si>
  <si>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</si>
  <si>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</si>
  <si>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</si>
  <si>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</si>
  <si>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</si>
  <si>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</si>
  <si>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</si>
  <si>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</si>
  <si>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</si>
  <si>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</si>
  <si>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</si>
  <si>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</si>
  <si>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</si>
  <si>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</si>
  <si>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</si>
  <si>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</si>
  <si>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</si>
  <si>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</si>
  <si>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</si>
  <si>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</si>
  <si>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</si>
  <si>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</si>
  <si>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</si>
  <si>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</si>
  <si>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</si>
  <si>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</si>
  <si>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</si>
  <si>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</si>
  <si>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</si>
  <si>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</si>
  <si>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</si>
  <si>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</si>
  <si>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</si>
  <si>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</si>
  <si>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</si>
  <si>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</si>
  <si>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</si>
  <si>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</si>
  <si>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</si>
  <si>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</si>
  <si>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</si>
  <si>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</si>
  <si>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</si>
  <si>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</si>
  <si>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</si>
  <si>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</si>
  <si>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</si>
  <si>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</si>
  <si>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</si>
  <si>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</si>
  <si>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</si>
  <si>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</si>
  <si>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</si>
  <si>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</si>
  <si>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</si>
  <si>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</si>
  <si>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</si>
  <si>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</si>
  <si>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</si>
  <si>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</si>
  <si>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</si>
  <si>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</si>
  <si>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</si>
  <si>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</si>
  <si>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</si>
  <si>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</si>
  <si>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</si>
  <si>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</si>
  <si>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</si>
  <si>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</si>
  <si>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</si>
  <si>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</si>
  <si>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</si>
  <si>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</si>
  <si>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</si>
  <si>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</si>
  <si>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</si>
  <si>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</si>
  <si>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</si>
  <si>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</si>
  <si>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</si>
  <si>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</si>
  <si>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</si>
  <si>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</si>
  <si>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</si>
  <si>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</si>
  <si>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</si>
  <si>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</si>
  <si>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</si>
  <si>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</si>
  <si>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</si>
  <si>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</si>
  <si>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</si>
  <si>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</si>
  <si>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</si>
  <si>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</si>
  <si>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</si>
  <si>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</si>
  <si>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</si>
  <si>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</si>
  <si>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</si>
  <si>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</si>
  <si>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</si>
  <si>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</si>
  <si>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</si>
  <si>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</si>
  <si>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</si>
  <si>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</si>
  <si>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</si>
  <si>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</si>
  <si>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</si>
  <si>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</si>
  <si>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</si>
  <si>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</si>
  <si>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</si>
  <si>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</si>
  <si>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</si>
  <si>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</si>
  <si>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</si>
  <si>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</si>
  <si>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</si>
  <si>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</si>
  <si>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</si>
  <si>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</si>
  <si>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</si>
  <si>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</si>
  <si>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</si>
  <si>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</si>
  <si>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</si>
  <si>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</si>
  <si>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</si>
  <si>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</si>
  <si>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</si>
  <si>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</si>
  <si>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</si>
  <si>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</si>
  <si>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</si>
  <si>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</si>
  <si>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</si>
  <si>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</si>
  <si>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</si>
  <si>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</si>
  <si>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</si>
  <si>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</si>
  <si>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</si>
  <si>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</si>
  <si>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</si>
  <si>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</si>
  <si>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</si>
  <si>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</si>
  <si>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</si>
  <si>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</si>
  <si>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</si>
  <si>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</si>
  <si>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</si>
  <si>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</si>
  <si>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</si>
  <si>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</si>
  <si>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</si>
  <si>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</si>
  <si>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</si>
  <si>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</si>
  <si>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</si>
  <si>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</si>
  <si>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</si>
  <si>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</si>
  <si>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</si>
  <si>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</si>
  <si>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</si>
  <si>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</si>
  <si>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</si>
  <si>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</si>
  <si>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</si>
  <si>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</si>
  <si>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</si>
  <si>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</si>
  <si>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</si>
  <si>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</si>
  <si>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</si>
  <si>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</si>
  <si>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</si>
  <si>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</si>
  <si>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</si>
  <si>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</si>
  <si>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</si>
  <si>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</si>
  <si>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</si>
  <si>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</si>
  <si>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</si>
  <si>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</si>
  <si>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</si>
  <si>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</si>
  <si>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</si>
  <si>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</si>
  <si>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</si>
  <si>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</si>
  <si>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</si>
  <si>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</si>
  <si>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</si>
  <si>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</si>
  <si>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</si>
  <si>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</si>
  <si>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</si>
  <si>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</si>
  <si>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</si>
  <si>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</si>
  <si>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</si>
  <si>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</si>
  <si>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</si>
  <si>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</si>
  <si>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</si>
  <si>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</si>
  <si>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</si>
  <si>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</si>
  <si>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</si>
  <si>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</si>
  <si>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</si>
  <si>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</si>
  <si>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</si>
  <si>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</si>
  <si>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</si>
  <si>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</si>
  <si>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</si>
  <si>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</si>
  <si>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</si>
  <si>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</si>
  <si>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</si>
  <si>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</si>
  <si>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</si>
  <si>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</si>
  <si>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</si>
  <si>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</si>
  <si>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</si>
  <si>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</si>
  <si>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</si>
  <si>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</si>
  <si>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</si>
  <si>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</si>
  <si>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</si>
  <si>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</si>
  <si>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</si>
  <si>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</si>
  <si>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</si>
  <si>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</si>
  <si>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</si>
  <si>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</si>
  <si>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</si>
  <si>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</si>
  <si>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</si>
  <si>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</si>
  <si>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</si>
  <si>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</si>
  <si>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</si>
  <si>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</si>
  <si>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</si>
  <si>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</si>
  <si>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</si>
  <si>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</si>
  <si>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</si>
  <si>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</si>
  <si>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</si>
  <si>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</si>
  <si>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</si>
  <si>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</si>
  <si>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</si>
  <si>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</si>
  <si>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</si>
  <si>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</si>
  <si>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</si>
  <si>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</si>
  <si>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</si>
  <si>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</si>
  <si>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</si>
  <si>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</si>
  <si>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</si>
  <si>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</si>
  <si>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</si>
  <si>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</si>
  <si>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</si>
  <si>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</si>
  <si>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</si>
  <si>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</si>
  <si>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</si>
  <si>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</si>
  <si>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</si>
  <si>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</si>
  <si>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</si>
  <si>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</si>
  <si>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</si>
  <si>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</si>
  <si>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</si>
  <si>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</si>
  <si>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</si>
  <si>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</si>
  <si>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</si>
  <si>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</si>
  <si>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</si>
  <si>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</si>
  <si>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</si>
  <si>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</si>
  <si>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</si>
  <si>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</si>
  <si>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</si>
  <si>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</si>
  <si>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</si>
  <si>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</si>
  <si>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</si>
  <si>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</si>
  <si>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</si>
  <si>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</si>
  <si>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</si>
  <si>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</si>
  <si>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</si>
  <si>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</si>
  <si>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</si>
  <si>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</si>
  <si>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</si>
  <si>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</si>
  <si>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</si>
  <si>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</si>
  <si>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</si>
  <si>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</si>
  <si>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</si>
  <si>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</si>
  <si>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</si>
  <si>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</si>
  <si>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</si>
  <si>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</si>
  <si>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</si>
  <si>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</si>
  <si>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</si>
  <si>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</si>
  <si>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</si>
  <si>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</si>
  <si>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</si>
  <si>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</si>
  <si>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</si>
  <si>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</si>
  <si>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</si>
  <si>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</si>
  <si>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</si>
  <si>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</si>
  <si>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</si>
  <si>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</si>
  <si>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</si>
  <si>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</si>
  <si>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</si>
  <si>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</si>
  <si>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</si>
  <si>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</si>
  <si>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</si>
  <si>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</si>
  <si>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</si>
  <si>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</si>
  <si>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</si>
  <si>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</si>
  <si>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</si>
  <si>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</si>
  <si>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</si>
  <si>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</si>
  <si>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</si>
  <si>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</si>
  <si>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</si>
  <si>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</si>
  <si>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</si>
  <si>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</si>
  <si>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</si>
  <si>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</si>
  <si>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</si>
  <si>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</si>
  <si>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</si>
  <si>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</si>
  <si>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</si>
  <si>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</si>
  <si>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</si>
  <si>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</si>
  <si>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</si>
  <si>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</si>
  <si>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</si>
  <si>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</si>
  <si>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</si>
  <si>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</si>
  <si>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</si>
  <si>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</si>
  <si>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</si>
  <si>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</si>
  <si>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</si>
  <si>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</si>
  <si>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</si>
  <si>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</si>
  <si>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</si>
  <si>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</si>
  <si>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</si>
  <si>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</si>
  <si>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</si>
  <si>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</si>
  <si>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</si>
  <si>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</si>
  <si>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</si>
  <si>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</si>
  <si>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</si>
  <si>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</si>
  <si>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</si>
  <si>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</si>
  <si>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</si>
  <si>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</si>
  <si>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</si>
  <si>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</si>
  <si>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</si>
  <si>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</si>
  <si>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</si>
  <si>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</si>
  <si>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</si>
  <si>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</si>
  <si>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</si>
  <si>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</si>
  <si>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</si>
  <si>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</si>
  <si>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</si>
  <si>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</si>
  <si>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</si>
  <si>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</si>
  <si>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</si>
  <si>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</si>
  <si>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</si>
  <si>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</si>
  <si>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</si>
  <si>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</si>
  <si>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</si>
  <si>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</si>
  <si>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</si>
  <si>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</si>
  <si>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</si>
  <si>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</si>
  <si>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</si>
  <si>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</si>
  <si>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</si>
  <si>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</si>
  <si>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</si>
  <si>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</si>
  <si>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</si>
  <si>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</si>
  <si>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</si>
  <si>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</si>
  <si>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</si>
  <si>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</si>
  <si>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</si>
  <si>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</si>
  <si>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</si>
  <si>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</si>
  <si>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</si>
  <si>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</si>
  <si>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</si>
  <si>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</si>
  <si>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</si>
  <si>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</si>
  <si>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</si>
  <si>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</si>
  <si>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</si>
  <si>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</si>
  <si>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</si>
  <si>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</si>
  <si>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</si>
  <si>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</si>
  <si>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</si>
  <si>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</si>
  <si>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</si>
  <si>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</si>
  <si>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</si>
  <si>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</si>
  <si>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</si>
  <si>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</si>
  <si>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</si>
  <si>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</si>
  <si>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</si>
  <si>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</si>
  <si>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</si>
  <si>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</si>
  <si>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</si>
  <si>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</si>
  <si>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</si>
  <si>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</si>
  <si>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</si>
  <si>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</si>
  <si>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</si>
  <si>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</si>
  <si>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</si>
  <si>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</si>
  <si>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</si>
  <si>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</si>
  <si>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</si>
  <si>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</si>
  <si>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</si>
  <si>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</si>
  <si>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</si>
  <si>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</si>
  <si>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</si>
  <si>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</si>
  <si>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</si>
  <si>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</si>
  <si>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</si>
  <si>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</si>
  <si>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</si>
  <si>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</si>
  <si>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</si>
  <si>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</si>
  <si>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</si>
  <si>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</si>
  <si>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</si>
  <si>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</si>
  <si>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</si>
  <si>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</si>
  <si>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</si>
  <si>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</si>
  <si>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</si>
  <si>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</si>
  <si>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</si>
  <si>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</si>
  <si>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</si>
  <si>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</si>
  <si>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</si>
  <si>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</si>
  <si>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</si>
  <si>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</si>
  <si>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</si>
  <si>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</si>
  <si>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</si>
  <si>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</si>
  <si>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</si>
  <si>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</si>
  <si>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</si>
  <si>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</si>
  <si>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</si>
  <si>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</si>
  <si>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</si>
  <si>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</si>
  <si>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</si>
  <si>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</si>
  <si>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</si>
  <si>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</si>
  <si>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</si>
  <si>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</si>
  <si>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</si>
  <si>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</si>
  <si>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</si>
  <si>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</si>
  <si>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</si>
  <si>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</si>
  <si>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</si>
  <si>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</si>
  <si>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</si>
  <si>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</si>
  <si>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</si>
  <si>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</si>
  <si>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</si>
  <si>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</si>
  <si>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</si>
  <si>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</si>
  <si>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</si>
  <si>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</si>
  <si>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</si>
  <si>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</si>
  <si>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</si>
  <si>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</si>
  <si>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</si>
  <si>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</si>
  <si>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</si>
  <si>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</si>
  <si>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</si>
  <si>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</si>
  <si>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</si>
  <si>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</si>
  <si>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</si>
  <si>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</si>
  <si>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</si>
  <si>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</si>
  <si>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</si>
  <si>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</si>
  <si>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</si>
  <si>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</si>
  <si>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</si>
  <si>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</si>
  <si>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</si>
  <si>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</si>
  <si>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</si>
  <si>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</si>
  <si>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</si>
  <si>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</si>
  <si>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</si>
  <si>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</si>
  <si>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</si>
  <si>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</si>
  <si>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</si>
  <si>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</si>
  <si>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</si>
  <si>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</si>
  <si>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</si>
  <si>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</si>
  <si>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</si>
  <si>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</si>
  <si>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</si>
  <si>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</si>
  <si>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</si>
  <si>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</si>
  <si>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</si>
  <si>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</si>
  <si>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</si>
  <si>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</si>
  <si>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</si>
  <si>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</si>
  <si>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</si>
  <si>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</si>
  <si>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</si>
  <si>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</si>
  <si>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</si>
  <si>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</si>
  <si>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</si>
  <si>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</si>
  <si>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</si>
  <si>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</si>
  <si>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</si>
  <si>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</si>
  <si>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</si>
  <si>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</si>
  <si>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</si>
  <si>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</si>
  <si>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</si>
  <si>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</si>
  <si>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</si>
  <si>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</si>
  <si>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</si>
  <si>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</si>
  <si>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</si>
  <si>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</si>
  <si>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</si>
  <si>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</si>
  <si>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</si>
  <si>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</si>
  <si>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</si>
  <si>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</si>
  <si>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</si>
  <si>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</si>
  <si>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</si>
  <si>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</si>
  <si>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</si>
  <si>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</si>
  <si>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</si>
  <si>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</si>
  <si>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</si>
  <si>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</si>
  <si>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</si>
  <si>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</si>
  <si>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</si>
  <si>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</si>
  <si>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</si>
  <si>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</si>
  <si>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</si>
  <si>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</si>
  <si>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</si>
  <si>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</si>
  <si>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</si>
  <si>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</si>
  <si>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</si>
  <si>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</si>
  <si>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</si>
  <si>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</si>
  <si>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</si>
  <si>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</si>
  <si>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</si>
  <si>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</si>
  <si>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</si>
  <si>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</si>
  <si>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</si>
  <si>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</si>
  <si>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</si>
  <si>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</si>
  <si>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</si>
  <si>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</si>
  <si>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</si>
  <si>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</si>
  <si>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</si>
  <si>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</si>
  <si>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</si>
  <si>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</si>
  <si>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</si>
  <si>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</si>
  <si>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</si>
  <si>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</si>
  <si>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</si>
  <si>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</si>
  <si>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</si>
  <si>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</si>
  <si>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</si>
  <si>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</si>
  <si>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</si>
  <si>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</si>
  <si>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</si>
  <si>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</si>
  <si>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</si>
  <si>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</si>
  <si>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</si>
  <si>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</si>
  <si>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</si>
  <si>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</si>
  <si>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</si>
  <si>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</si>
  <si>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</si>
  <si>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</si>
  <si>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</si>
  <si>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</si>
  <si>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</si>
  <si>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</si>
  <si>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</si>
  <si>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</si>
  <si>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</si>
  <si>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</si>
  <si>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</si>
  <si>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</si>
  <si>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</si>
  <si>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</si>
  <si>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</si>
  <si>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</si>
  <si>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</si>
  <si>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</si>
  <si>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</si>
  <si>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</si>
  <si>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</si>
  <si>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</si>
  <si>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</si>
  <si>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</si>
  <si>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</si>
  <si>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</si>
  <si>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</si>
  <si>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</si>
  <si>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</si>
  <si>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</si>
  <si>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</si>
  <si>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</si>
  <si>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</si>
  <si>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</si>
  <si>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</si>
  <si>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</si>
  <si>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</si>
  <si>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</si>
  <si>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</si>
  <si>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</si>
  <si>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</si>
  <si>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</si>
  <si>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</si>
  <si>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</si>
  <si>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</si>
  <si>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</si>
  <si>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</si>
  <si>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</si>
  <si>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</si>
  <si>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</si>
  <si>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</si>
  <si>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</si>
  <si>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</si>
  <si>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</si>
  <si>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</si>
  <si>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</si>
  <si>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</si>
  <si>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</si>
  <si>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</si>
  <si>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</si>
  <si>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</si>
  <si>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</si>
  <si>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</si>
  <si>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</si>
  <si>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</si>
  <si>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</si>
  <si>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</si>
  <si>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</si>
  <si>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</si>
  <si>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</si>
  <si>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</si>
  <si>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</si>
  <si>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</si>
  <si>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</si>
  <si>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</si>
  <si>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</si>
  <si>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</si>
  <si>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</si>
  <si>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</si>
  <si>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</si>
  <si>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</si>
  <si>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</si>
  <si>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</si>
  <si>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</si>
  <si>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</si>
  <si>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</si>
  <si>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</si>
  <si>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</si>
  <si>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</si>
  <si>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</si>
  <si>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</si>
  <si>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</si>
  <si>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</si>
  <si>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</si>
  <si>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</si>
  <si>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</si>
  <si>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</si>
  <si>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</si>
  <si>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</si>
  <si>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</si>
  <si>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</si>
  <si>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</si>
  <si>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</si>
  <si>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</si>
  <si>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</si>
  <si>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</si>
  <si>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</si>
  <si>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</si>
  <si>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</si>
  <si>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</si>
  <si>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</si>
  <si>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</si>
  <si>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</si>
  <si>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</si>
  <si>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</si>
  <si>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</si>
  <si>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</si>
  <si>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</si>
  <si>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</si>
  <si>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</si>
  <si>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</si>
  <si>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</si>
  <si>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</si>
  <si>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</si>
  <si>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</si>
  <si>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</si>
  <si>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</si>
  <si>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</si>
  <si>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</si>
  <si>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</si>
  <si>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</si>
  <si>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</si>
  <si>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</si>
  <si>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</si>
  <si>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</si>
  <si>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</si>
  <si>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</si>
  <si>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</si>
  <si>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</si>
  <si>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</si>
  <si>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</si>
  <si>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</si>
  <si>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</si>
  <si>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</si>
  <si>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</si>
  <si>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</si>
  <si>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</si>
  <si>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</si>
  <si>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</si>
  <si>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</si>
  <si>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</si>
  <si>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</si>
  <si>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</si>
  <si>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</si>
  <si>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</si>
  <si>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</si>
  <si>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</si>
  <si>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</si>
  <si>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</si>
  <si>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</si>
  <si>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</si>
  <si>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</si>
  <si>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</si>
  <si>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</si>
  <si>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</si>
  <si>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</si>
  <si>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</si>
  <si>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</si>
  <si>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</si>
  <si>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</si>
  <si>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</si>
  <si>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</si>
  <si>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</si>
  <si>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</si>
  <si>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</si>
  <si>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</si>
  <si>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</si>
  <si>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</si>
  <si>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</si>
  <si>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</si>
  <si>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</si>
  <si>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</si>
  <si>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</si>
  <si>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</si>
  <si>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</si>
  <si>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</si>
  <si>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</si>
  <si>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</si>
  <si>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</si>
  <si>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</si>
  <si>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</si>
  <si>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</si>
  <si>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</si>
  <si>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</si>
  <si>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</si>
  <si>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</si>
  <si>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</si>
  <si>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</si>
  <si>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</si>
  <si>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</si>
  <si>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</si>
  <si>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</si>
  <si>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</si>
  <si>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</si>
  <si>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</si>
  <si>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</si>
  <si>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</si>
  <si>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</si>
  <si>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</si>
  <si>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</si>
  <si>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</si>
  <si>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</si>
  <si>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</si>
  <si>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</si>
  <si>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</si>
  <si>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</si>
  <si>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</si>
  <si>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</si>
  <si>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</si>
  <si>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</si>
  <si>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</si>
  <si>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</si>
  <si>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</si>
  <si>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</si>
  <si>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</si>
  <si>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</si>
  <si>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</si>
  <si>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</si>
  <si>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</si>
  <si>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</si>
  <si>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</si>
  <si>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</si>
  <si>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</si>
  <si>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</si>
  <si>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</si>
  <si>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</si>
  <si>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</si>
  <si>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</si>
  <si>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</si>
  <si>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</si>
  <si>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</si>
  <si>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</si>
  <si>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</si>
  <si>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</si>
  <si>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</si>
  <si>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</si>
  <si>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</si>
  <si>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</si>
  <si>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</si>
  <si>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</si>
  <si>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</si>
  <si>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</si>
  <si>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</si>
  <si>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</si>
  <si>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</si>
  <si>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</si>
  <si>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</si>
  <si>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</si>
  <si>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</si>
  <si>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</si>
  <si>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</si>
  <si>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</si>
  <si>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</si>
  <si>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</si>
  <si>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</si>
  <si>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</si>
  <si>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</si>
  <si>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</si>
  <si>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</si>
  <si>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</si>
  <si>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</si>
  <si>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</si>
  <si>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</si>
  <si>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</si>
  <si>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</si>
  <si>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</si>
  <si>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</si>
  <si>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</si>
  <si>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</si>
  <si>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</si>
  <si>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</si>
  <si>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</si>
  <si>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</si>
  <si>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</si>
  <si>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</si>
  <si>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</si>
  <si>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</si>
  <si>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</si>
  <si>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</si>
  <si>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</si>
  <si>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</si>
  <si>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</si>
  <si>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</si>
  <si>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</si>
  <si>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</si>
  <si>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</si>
  <si>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</si>
  <si>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</si>
  <si>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</si>
  <si>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</si>
  <si>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</si>
  <si>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</si>
  <si>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</si>
  <si>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</si>
  <si>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</si>
  <si>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</si>
  <si>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</si>
  <si>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</si>
  <si>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</si>
  <si>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</si>
  <si>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</si>
  <si>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</si>
  <si>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</si>
  <si>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</si>
  <si>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</si>
  <si>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</si>
  <si>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</si>
  <si>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</si>
  <si>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</si>
  <si>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</si>
  <si>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</si>
  <si>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</si>
  <si>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</si>
  <si>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</si>
  <si>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</si>
  <si>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</si>
  <si>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</si>
  <si>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</si>
  <si>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</si>
  <si>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</si>
  <si>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</si>
  <si>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</si>
  <si>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</si>
  <si>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</si>
  <si>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</si>
  <si>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</si>
  <si>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</si>
  <si>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</si>
  <si>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</si>
  <si>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</si>
  <si>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</si>
  <si>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</si>
  <si>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</si>
  <si>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</si>
  <si>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</si>
  <si>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</si>
  <si>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</si>
  <si>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</si>
  <si>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</si>
  <si>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</si>
  <si>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</si>
  <si>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</si>
  <si>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</si>
  <si>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</si>
  <si>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</si>
  <si>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</si>
  <si>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</si>
  <si>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</si>
  <si>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</si>
  <si>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</si>
  <si>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</si>
  <si>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</si>
  <si>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</si>
  <si>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</si>
  <si>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</si>
  <si>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</si>
  <si>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</si>
  <si>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</si>
  <si>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</si>
  <si>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</si>
  <si>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</si>
  <si>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</si>
  <si>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</si>
  <si>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</si>
  <si>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</si>
  <si>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</si>
  <si>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</si>
  <si>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</si>
  <si>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</si>
  <si>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</si>
  <si>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</si>
  <si>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</si>
  <si>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</si>
  <si>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</si>
  <si>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</si>
  <si>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</si>
  <si>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</si>
  <si>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</si>
  <si>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</si>
  <si>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</si>
  <si>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</si>
  <si>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</si>
  <si>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</si>
  <si>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</si>
  <si>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</si>
  <si>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</si>
  <si>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</si>
  <si>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</si>
  <si>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</si>
  <si>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</si>
  <si>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</si>
  <si>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</si>
  <si>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</si>
  <si>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</si>
  <si>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</si>
  <si>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</si>
  <si>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</si>
  <si>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</si>
  <si>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</si>
  <si>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</si>
  <si>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</si>
  <si>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</si>
  <si>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</si>
  <si>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</si>
  <si>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</si>
  <si>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</si>
  <si>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</si>
  <si>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</si>
  <si>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</si>
  <si>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</si>
  <si>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</si>
  <si>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</si>
  <si>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</si>
  <si>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</si>
  <si>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</si>
  <si>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</si>
  <si>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</si>
  <si>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</si>
  <si>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</si>
  <si>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</si>
  <si>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</si>
  <si>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</si>
  <si>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</si>
  <si>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</si>
  <si>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</si>
  <si>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</si>
  <si>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</si>
  <si>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</si>
  <si>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</si>
  <si>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</si>
  <si>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</si>
  <si>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</si>
  <si>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</si>
  <si>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</si>
  <si>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</si>
  <si>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</si>
  <si>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</si>
  <si>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</si>
  <si>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</si>
  <si>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</si>
  <si>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</si>
  <si>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</si>
  <si>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</si>
  <si>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</si>
  <si>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</si>
  <si>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</si>
  <si>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</si>
  <si>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</si>
  <si>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</si>
  <si>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</si>
  <si>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</si>
  <si>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</si>
  <si>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</si>
  <si>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</si>
  <si>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</si>
  <si>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</si>
  <si>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</si>
  <si>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</si>
  <si>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</si>
  <si>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</si>
  <si>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</si>
  <si>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</si>
  <si>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</si>
  <si>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</si>
  <si>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</si>
  <si>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</si>
  <si>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</si>
  <si>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</si>
  <si>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</si>
  <si>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</si>
  <si>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</si>
  <si>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</si>
  <si>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</si>
  <si>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</si>
  <si>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</si>
  <si>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</si>
  <si>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</si>
  <si>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</si>
  <si>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</si>
  <si>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</si>
  <si>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</si>
  <si>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</si>
  <si>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</si>
  <si>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</si>
  <si>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</si>
  <si>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</si>
  <si>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</si>
  <si>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</si>
  <si>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</si>
  <si>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</si>
  <si>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</si>
  <si>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</si>
  <si>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</si>
  <si>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</si>
  <si>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</si>
  <si>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</si>
  <si>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</si>
  <si>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</si>
  <si>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</si>
  <si>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</si>
  <si>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</si>
  <si>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</si>
  <si>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</si>
  <si>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</si>
  <si>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</si>
  <si>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</si>
  <si>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</si>
  <si>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</si>
  <si>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</si>
  <si>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</si>
  <si>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</si>
  <si>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</si>
  <si>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</si>
  <si>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</si>
  <si>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</si>
  <si>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</si>
  <si>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</si>
  <si>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</si>
  <si>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</si>
  <si>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</si>
  <si>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</si>
  <si>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</si>
  <si>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</si>
  <si>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</si>
  <si>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</si>
  <si>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</si>
  <si>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</si>
  <si>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</si>
  <si>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</si>
  <si>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</si>
  <si>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</si>
  <si>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</si>
  <si>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</si>
  <si>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</si>
  <si>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</si>
  <si>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</si>
  <si>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</si>
  <si>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</si>
  <si>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</si>
  <si>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</si>
  <si>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</si>
  <si>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</si>
  <si>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</si>
  <si>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</si>
  <si>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</si>
  <si>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</si>
  <si>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</si>
  <si>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</si>
  <si>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</si>
  <si>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</si>
  <si>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</si>
  <si>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</si>
  <si>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</si>
  <si>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</si>
  <si>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</si>
  <si>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</si>
  <si>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</si>
  <si>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</si>
  <si>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</si>
  <si>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</si>
  <si>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</si>
  <si>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</si>
  <si>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</si>
  <si>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</si>
  <si>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</si>
  <si>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</si>
  <si>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</si>
  <si>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</si>
  <si>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</si>
  <si>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</si>
  <si>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</si>
  <si>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</si>
  <si>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</si>
  <si>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</si>
  <si>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</si>
  <si>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</si>
  <si>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</si>
  <si>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</si>
  <si>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</si>
  <si>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</si>
  <si>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</si>
  <si>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</si>
  <si>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</si>
  <si>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</si>
  <si>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</si>
  <si>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</si>
  <si>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</si>
  <si>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</si>
  <si>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</si>
  <si>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</si>
  <si>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</si>
  <si>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</si>
  <si>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</si>
  <si>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</si>
  <si>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</si>
  <si>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</si>
  <si>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</si>
  <si>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</si>
  <si>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</si>
  <si>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</si>
  <si>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</si>
  <si>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</si>
  <si>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</si>
  <si>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</si>
  <si>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</si>
  <si>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</si>
  <si>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</si>
  <si>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</si>
  <si>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</si>
  <si>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</si>
  <si>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</si>
  <si>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</si>
  <si>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</si>
  <si>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</si>
  <si>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</si>
  <si>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</si>
  <si>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</si>
  <si>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</si>
  <si>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</si>
  <si>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</si>
  <si>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</si>
  <si>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</si>
  <si>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</si>
  <si>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</si>
  <si>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</si>
  <si>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</si>
  <si>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</si>
  <si>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</si>
  <si>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</si>
  <si>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</si>
  <si>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</si>
  <si>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</si>
  <si>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</si>
  <si>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</si>
  <si>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</si>
  <si>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</si>
  <si>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</si>
  <si>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</si>
  <si>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</si>
  <si>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</si>
  <si>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</si>
  <si>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</si>
  <si>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</si>
  <si>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</si>
  <si>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</si>
  <si>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</si>
  <si>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</si>
  <si>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</si>
  <si>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</si>
  <si>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</si>
  <si>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</si>
  <si>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</si>
  <si>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</si>
  <si>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</si>
  <si>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</si>
  <si>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</si>
  <si>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</si>
  <si>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</si>
  <si>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</si>
  <si>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</si>
  <si>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</si>
  <si>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</si>
  <si>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</si>
  <si>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</si>
  <si>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</si>
  <si>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</si>
  <si>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</si>
  <si>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</si>
  <si>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</si>
  <si>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</si>
  <si>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</si>
  <si>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</si>
  <si>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</si>
  <si>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</si>
  <si>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</si>
  <si>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</si>
  <si>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</si>
  <si>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</si>
  <si>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</si>
  <si>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</si>
  <si>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</si>
  <si>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</si>
  <si>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</si>
  <si>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</si>
  <si>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</si>
  <si>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</si>
  <si>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</si>
  <si>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</si>
  <si>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</si>
  <si>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</si>
  <si>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</si>
  <si>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</si>
  <si>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</si>
  <si>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</si>
  <si>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</si>
  <si>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</si>
  <si>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</si>
  <si>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</si>
  <si>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</si>
  <si>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</si>
  <si>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</si>
  <si>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</si>
  <si>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</si>
  <si>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</si>
  <si>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</si>
  <si>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</si>
  <si>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</si>
  <si>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</si>
  <si>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</si>
  <si>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</si>
  <si>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</si>
  <si>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</si>
  <si>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</si>
  <si>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</si>
  <si>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</si>
  <si>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</si>
  <si>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</si>
  <si>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</si>
  <si>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</si>
  <si>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</si>
  <si>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</si>
  <si>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</si>
  <si>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</si>
  <si>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</si>
  <si>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</si>
  <si>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</si>
  <si>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</si>
  <si>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</si>
  <si>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</si>
  <si>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</si>
  <si>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</si>
  <si>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</si>
  <si>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</si>
  <si>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</si>
  <si>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</si>
  <si>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</si>
  <si>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</si>
  <si>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</si>
  <si>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</si>
  <si>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</si>
  <si>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</si>
  <si>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</si>
  <si>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</si>
  <si>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</si>
  <si>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</si>
  <si>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</si>
  <si>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</si>
  <si>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</si>
  <si>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</si>
  <si>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</si>
  <si>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</si>
  <si>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</si>
  <si>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</si>
  <si>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</si>
  <si>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</si>
  <si>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</si>
  <si>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</si>
  <si>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</si>
  <si>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</si>
  <si>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</si>
  <si>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</si>
  <si>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</si>
  <si>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</si>
  <si>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</si>
  <si>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</si>
  <si>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</si>
  <si>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</si>
  <si>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</si>
  <si>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</si>
  <si>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</si>
  <si>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</si>
  <si>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</si>
  <si>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</si>
  <si>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</si>
  <si>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</si>
  <si>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</si>
  <si>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</si>
  <si>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</si>
  <si>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</si>
  <si>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</si>
  <si>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</si>
  <si>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</si>
  <si>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</si>
  <si>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</si>
  <si>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</si>
  <si>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</si>
  <si>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</si>
  <si>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</si>
  <si>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</si>
  <si>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</si>
  <si>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</si>
  <si>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</si>
  <si>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</si>
  <si>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</si>
  <si>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</si>
  <si>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</si>
  <si>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</si>
  <si>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</si>
  <si>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</si>
  <si>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</si>
  <si>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</si>
  <si>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</si>
  <si>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</si>
  <si>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</si>
  <si>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</si>
  <si>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</si>
  <si>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</si>
  <si>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</si>
  <si>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</si>
  <si>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</si>
  <si>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</si>
  <si>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</si>
  <si>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</si>
  <si>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</si>
  <si>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</si>
  <si>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</si>
  <si>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</si>
  <si>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</si>
  <si>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</si>
  <si>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</si>
  <si>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</si>
  <si>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</si>
  <si>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</si>
  <si>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</si>
  <si>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</si>
  <si>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</si>
  <si>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</si>
  <si>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</si>
  <si>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</si>
  <si>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</si>
  <si>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</si>
  <si>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</si>
  <si>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</si>
  <si>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</si>
  <si>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</si>
  <si>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</si>
  <si>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</si>
  <si>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</si>
  <si>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</si>
  <si>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</si>
  <si>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</si>
  <si>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</si>
  <si>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</si>
  <si>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</si>
  <si>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</si>
  <si>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</si>
  <si>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</si>
  <si>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</si>
  <si>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</si>
  <si>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</si>
  <si>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</si>
  <si>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</si>
  <si>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</si>
  <si>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</si>
  <si>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</si>
  <si>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</si>
  <si>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</si>
  <si>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</si>
  <si>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</si>
  <si>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</si>
  <si>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</si>
  <si>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</si>
  <si>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</si>
  <si>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</si>
  <si>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</si>
  <si>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</si>
  <si>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</si>
  <si>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</si>
  <si>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</si>
  <si>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</si>
  <si>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</si>
  <si>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</si>
  <si>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</si>
  <si>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</si>
  <si>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</si>
  <si>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</si>
  <si>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</si>
  <si>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</si>
  <si>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</si>
  <si>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</si>
  <si>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</si>
  <si>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</si>
  <si>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</si>
  <si>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</si>
  <si>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</si>
  <si>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</si>
  <si>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</si>
  <si>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</si>
  <si>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</si>
  <si>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</si>
  <si>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</si>
  <si>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</si>
  <si>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</si>
  <si>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</si>
  <si>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</si>
  <si>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</si>
  <si>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</si>
  <si>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</si>
  <si>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</si>
  <si>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</si>
  <si>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</si>
  <si>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</si>
  <si>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</si>
  <si>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</si>
  <si>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</si>
  <si>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</si>
  <si>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</si>
  <si>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</si>
  <si>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</si>
  <si>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</si>
  <si>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</si>
  <si>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</si>
  <si>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</si>
  <si>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</si>
  <si>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</si>
  <si>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</si>
  <si>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</si>
  <si>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</si>
  <si>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</si>
  <si>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</si>
  <si>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</si>
  <si>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</si>
  <si>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</si>
  <si>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</si>
  <si>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</si>
  <si>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</si>
  <si>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</si>
  <si>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</si>
  <si>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</si>
  <si>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</si>
  <si>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</si>
  <si>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</si>
  <si>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</si>
  <si>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</si>
  <si>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</si>
  <si>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</si>
  <si>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</si>
  <si>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</si>
  <si>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</si>
  <si>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</si>
  <si>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</si>
  <si>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</si>
  <si>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</si>
  <si>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</si>
  <si>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</si>
  <si>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</si>
  <si>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</si>
  <si>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</si>
  <si>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</si>
  <si>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</si>
  <si>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</si>
  <si>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</si>
  <si>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</si>
  <si>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</si>
  <si>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</si>
  <si>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</si>
  <si>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</si>
  <si>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</si>
  <si>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</si>
  <si>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</si>
  <si>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</si>
  <si>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</si>
  <si>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</si>
  <si>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</si>
  <si>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</si>
  <si>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</si>
  <si>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</si>
  <si>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</si>
  <si>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</si>
  <si>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</si>
  <si>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</si>
  <si>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</si>
  <si>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</si>
  <si>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</si>
  <si>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</si>
  <si>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</si>
  <si>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</si>
  <si>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</si>
  <si>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</si>
  <si>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</si>
  <si>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</si>
  <si>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</si>
  <si>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</si>
  <si>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</si>
  <si>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</si>
  <si>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</si>
  <si>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</si>
  <si>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</si>
  <si>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</si>
  <si>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</si>
  <si>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</si>
  <si>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</si>
  <si>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</si>
  <si>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</si>
  <si>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</si>
  <si>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</si>
  <si>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</si>
  <si>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</si>
  <si>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</si>
  <si>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</si>
  <si>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</si>
  <si>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</si>
  <si>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</si>
  <si>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</si>
  <si>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</si>
  <si>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</si>
  <si>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</si>
  <si>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</si>
  <si>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</si>
  <si>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</si>
  <si>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</si>
  <si>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</si>
  <si>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</si>
  <si>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</si>
  <si>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</si>
  <si>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</si>
  <si>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</si>
  <si>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</si>
  <si>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</si>
  <si>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</si>
  <si>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</si>
  <si>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</si>
  <si>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</si>
  <si>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</si>
  <si>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</si>
  <si>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</si>
  <si>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</si>
  <si>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</si>
  <si>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</si>
  <si>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</si>
  <si>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</si>
  <si>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</si>
  <si>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</si>
  <si>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</si>
  <si>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</si>
  <si>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</si>
  <si>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</si>
  <si>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</si>
  <si>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</si>
  <si>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</si>
  <si>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</si>
  <si>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</si>
  <si>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</si>
  <si>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</si>
  <si>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</si>
  <si>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</si>
  <si>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</si>
  <si>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</si>
  <si>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</si>
  <si>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</si>
  <si>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</si>
  <si>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</si>
  <si>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</si>
  <si>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</si>
  <si>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</si>
  <si>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</si>
  <si>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</si>
  <si>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</si>
  <si>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</si>
  <si>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</si>
  <si>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</si>
  <si>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</si>
  <si>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</si>
  <si>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</si>
  <si>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</si>
  <si>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</si>
  <si>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</si>
  <si>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</si>
  <si>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</si>
  <si>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</si>
  <si>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</si>
  <si>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</si>
  <si>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</si>
  <si>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</si>
  <si>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</si>
  <si>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</si>
  <si>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</si>
  <si>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</si>
  <si>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</si>
  <si>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</si>
  <si>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</si>
  <si>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</si>
  <si>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</si>
  <si>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</si>
  <si>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</si>
  <si>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</si>
  <si>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</si>
  <si>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</si>
  <si>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</si>
  <si>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</si>
  <si>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</si>
  <si>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</si>
  <si>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</si>
  <si>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</si>
  <si>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</si>
  <si>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</si>
  <si>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</si>
  <si>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</si>
  <si>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</si>
  <si>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</si>
  <si>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</si>
  <si>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</si>
  <si>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</si>
  <si>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</si>
  <si>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</si>
  <si>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</si>
  <si>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</si>
  <si>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</si>
  <si>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</si>
  <si>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</si>
  <si>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</si>
  <si>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</si>
  <si>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</si>
  <si>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</si>
  <si>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</si>
  <si>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</si>
  <si>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</si>
  <si>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</si>
  <si>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</si>
  <si>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</si>
  <si>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</si>
  <si>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</si>
  <si>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</si>
  <si>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</si>
  <si>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</si>
  <si>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</si>
  <si>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</si>
  <si>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</si>
  <si>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</si>
  <si>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</si>
  <si>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</si>
  <si>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</si>
  <si>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</si>
  <si>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</si>
  <si>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</si>
  <si>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</si>
  <si>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</si>
  <si>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</si>
  <si>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</si>
  <si>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</si>
  <si>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</si>
  <si>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</si>
  <si>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</si>
  <si>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</si>
  <si>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</si>
  <si>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</si>
  <si>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</si>
  <si>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</si>
  <si>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</si>
  <si>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</si>
  <si>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</si>
  <si>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</si>
  <si>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</si>
  <si>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</si>
  <si>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</si>
  <si>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</si>
  <si>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</si>
  <si>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</si>
  <si>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</si>
  <si>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</si>
  <si>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</si>
  <si>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</si>
  <si>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</si>
  <si>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</si>
  <si>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</si>
  <si>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</si>
  <si>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</si>
  <si>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</si>
  <si>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</si>
  <si>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</si>
  <si>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</si>
  <si>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</si>
  <si>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</si>
  <si>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</si>
  <si>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</si>
  <si>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</si>
  <si>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</si>
  <si>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</si>
  <si>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</si>
  <si>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</si>
  <si>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</si>
  <si>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</si>
  <si>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</si>
  <si>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</si>
  <si>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</si>
  <si>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</si>
  <si>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</si>
  <si>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</si>
  <si>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</si>
  <si>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</si>
  <si>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</si>
  <si>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</si>
  <si>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</si>
  <si>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</si>
  <si>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</si>
  <si>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</si>
  <si>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</si>
  <si>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</si>
  <si>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</si>
  <si>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</si>
  <si>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</si>
  <si>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</si>
  <si>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</si>
  <si>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</si>
  <si>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</si>
  <si>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</si>
  <si>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</si>
  <si>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</si>
  <si>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</si>
  <si>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</si>
  <si>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</si>
  <si>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</si>
  <si>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</si>
  <si>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</si>
  <si>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</si>
  <si>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</si>
  <si>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</si>
  <si>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</si>
  <si>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</si>
  <si>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</si>
  <si>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</si>
  <si>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</si>
  <si>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</si>
  <si>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</si>
  <si>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</si>
  <si>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</si>
  <si>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</si>
  <si>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</si>
  <si>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</si>
  <si>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</si>
  <si>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</si>
  <si>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</si>
  <si>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</si>
  <si>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</si>
  <si>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</si>
  <si>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</si>
  <si>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</si>
  <si>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</si>
  <si>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</si>
  <si>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</si>
  <si>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</si>
  <si>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</si>
  <si>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</si>
  <si>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</si>
  <si>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</si>
  <si>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</si>
  <si>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</si>
  <si>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</si>
  <si>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</si>
  <si>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</si>
  <si>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</si>
  <si>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</si>
  <si>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</si>
  <si>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</si>
  <si>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</si>
  <si>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</si>
  <si>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</si>
  <si>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</si>
  <si>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</si>
  <si>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</si>
  <si>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</si>
  <si>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</si>
  <si>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</si>
  <si>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</si>
  <si>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</si>
  <si>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</si>
  <si>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</si>
  <si>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</si>
  <si>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</si>
  <si>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</si>
  <si>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</si>
  <si>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</si>
  <si>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</si>
  <si>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</si>
  <si>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</si>
  <si>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</si>
  <si>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</si>
  <si>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</si>
  <si>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</si>
  <si>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</si>
  <si>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</si>
  <si>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</si>
  <si>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</si>
  <si>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</si>
  <si>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</si>
  <si>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</si>
  <si>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</si>
  <si>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</si>
  <si>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</si>
  <si>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</si>
  <si>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</si>
  <si>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</si>
  <si>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</si>
  <si>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</si>
  <si>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</si>
  <si>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</si>
  <si>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</si>
  <si>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</si>
  <si>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</si>
  <si>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</si>
  <si>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</si>
  <si>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</si>
  <si>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</si>
  <si>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</si>
  <si>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</si>
  <si>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</si>
  <si>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</si>
  <si>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</si>
  <si>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</si>
  <si>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</si>
  <si>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</si>
  <si>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</si>
  <si>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</si>
  <si>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</si>
  <si>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</si>
  <si>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</si>
  <si>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</si>
  <si>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</si>
  <si>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</si>
  <si>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</si>
  <si>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</si>
  <si>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</si>
  <si>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</si>
  <si>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</si>
  <si>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</si>
  <si>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</si>
  <si>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</si>
  <si>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</si>
  <si>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</si>
  <si>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</si>
  <si>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</si>
  <si>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</si>
  <si>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</si>
  <si>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</si>
  <si>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</si>
  <si>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</si>
  <si>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</si>
  <si>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</si>
  <si>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</si>
  <si>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</si>
  <si>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</si>
  <si>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</si>
  <si>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</si>
  <si>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</si>
  <si>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</si>
  <si>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</si>
  <si>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</si>
  <si>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</si>
  <si>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</si>
  <si>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</si>
  <si>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</si>
  <si>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</si>
  <si>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</si>
  <si>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</si>
  <si>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</si>
  <si>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</si>
  <si>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</si>
  <si>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</si>
  <si>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</si>
  <si>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</si>
  <si>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</si>
  <si>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</si>
  <si>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</si>
  <si>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</si>
  <si>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</si>
  <si>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</si>
  <si>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</si>
  <si>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</si>
  <si>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</si>
  <si>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</si>
  <si>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</si>
  <si>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</si>
  <si>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</si>
  <si>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</si>
  <si>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</si>
  <si>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</si>
  <si>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</si>
  <si>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</si>
  <si>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</si>
  <si>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</si>
  <si>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</si>
  <si>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</si>
  <si>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</si>
  <si>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</si>
  <si>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</si>
  <si>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</si>
  <si>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</si>
  <si>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</si>
  <si>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</si>
  <si>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</si>
  <si>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</si>
  <si>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</si>
  <si>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</si>
  <si>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</si>
  <si>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</si>
  <si>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</si>
  <si>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</si>
  <si>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</si>
  <si>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</si>
  <si>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</si>
  <si>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</si>
  <si>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</si>
  <si>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</si>
  <si>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</si>
  <si>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</si>
  <si>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</si>
  <si>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</si>
  <si>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</si>
  <si>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</si>
  <si>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</si>
  <si>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</si>
  <si>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</si>
  <si>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</si>
  <si>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</si>
  <si>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</si>
  <si>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</si>
  <si>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</si>
  <si>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</si>
  <si>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</si>
  <si>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</si>
  <si>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</si>
  <si>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</si>
  <si>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</si>
  <si>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</si>
  <si>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</si>
  <si>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</si>
  <si>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</si>
  <si>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</si>
  <si>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</si>
  <si>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</si>
  <si>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</si>
  <si>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</si>
  <si>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</si>
  <si>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</si>
  <si>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</si>
  <si>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</si>
  <si>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</si>
  <si>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</si>
  <si>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</si>
  <si>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</si>
  <si>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</si>
  <si>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</si>
  <si>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</si>
  <si>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</si>
  <si>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</si>
  <si>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</si>
  <si>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</si>
  <si>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</si>
  <si>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</si>
  <si>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</si>
  <si>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</si>
  <si>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</si>
  <si>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</si>
  <si>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</si>
  <si>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</si>
  <si>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</si>
  <si>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</si>
  <si>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</si>
  <si>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</si>
  <si>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</si>
  <si>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</si>
  <si>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</si>
  <si>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</si>
  <si>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</si>
  <si>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</si>
  <si>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</si>
  <si>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</si>
  <si>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</si>
  <si>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</si>
  <si>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</si>
  <si>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</si>
  <si>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</si>
  <si>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</si>
  <si>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</si>
  <si>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</si>
  <si>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</si>
  <si>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</si>
  <si>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</si>
  <si>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</si>
  <si>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</si>
  <si>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</si>
  <si>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</si>
  <si>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</si>
  <si>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</si>
  <si>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</si>
  <si>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</si>
  <si>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</si>
  <si>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</si>
  <si>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</si>
  <si>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</si>
  <si>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</si>
  <si>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</si>
  <si>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</si>
  <si>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</si>
  <si>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</si>
  <si>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</si>
  <si>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</si>
  <si>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</si>
  <si>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</si>
  <si>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</si>
  <si>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</si>
  <si>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</si>
  <si>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</si>
  <si>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</si>
  <si>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</si>
  <si>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</si>
  <si>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</si>
  <si>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</si>
  <si>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</si>
  <si>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</si>
  <si>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</si>
  <si>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</si>
  <si>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</si>
  <si>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</si>
  <si>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</si>
  <si>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</si>
  <si>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</si>
  <si>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</si>
  <si>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</si>
  <si>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</si>
  <si>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</si>
  <si>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</si>
  <si>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</si>
  <si>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</si>
  <si>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</si>
  <si>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</si>
  <si>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</si>
  <si>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</si>
  <si>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</si>
  <si>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</si>
  <si>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</si>
  <si>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</si>
  <si>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</si>
  <si>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</si>
  <si>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</si>
  <si>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</si>
  <si>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</si>
  <si>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</si>
  <si>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</si>
  <si>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</si>
  <si>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</si>
  <si>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</si>
  <si>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</si>
  <si>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</si>
  <si>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</si>
  <si>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</si>
  <si>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</si>
  <si>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</si>
  <si>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</si>
  <si>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</si>
  <si>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</si>
  <si>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</si>
  <si>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</si>
  <si>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</si>
  <si>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</si>
  <si>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</si>
  <si>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</si>
  <si>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</si>
  <si>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</si>
  <si>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</si>
  <si>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</si>
  <si>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</si>
  <si>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</si>
  <si>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</si>
  <si>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</si>
  <si>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</si>
  <si>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</si>
  <si>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</si>
  <si>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</si>
  <si>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</si>
  <si>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</si>
  <si>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</si>
  <si>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</si>
  <si>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</si>
  <si>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</si>
  <si>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</si>
  <si>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</si>
  <si>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</si>
  <si>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</si>
  <si>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</si>
  <si>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</si>
  <si>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</si>
  <si>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</si>
  <si>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</si>
  <si>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</si>
  <si>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</si>
  <si>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</si>
  <si>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</si>
  <si>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</si>
  <si>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</si>
  <si>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</si>
  <si>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</si>
  <si>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</si>
  <si>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</si>
  <si>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</si>
  <si>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</si>
  <si>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</si>
  <si>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</si>
  <si>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</si>
  <si>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</si>
  <si>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</si>
  <si>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</si>
  <si>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</si>
  <si>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</si>
  <si>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</si>
  <si>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</si>
  <si>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</si>
  <si>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</si>
  <si>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</si>
  <si>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</si>
  <si>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</si>
  <si>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</si>
  <si>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</si>
  <si>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</si>
  <si>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</si>
  <si>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</si>
  <si>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</si>
  <si>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</si>
  <si>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</si>
  <si>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</si>
  <si>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</si>
  <si>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</si>
  <si>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</si>
  <si>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</si>
  <si>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</si>
  <si>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</si>
  <si>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</si>
  <si>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</si>
  <si>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</si>
  <si>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</si>
  <si>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</si>
  <si>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</si>
  <si>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</si>
  <si>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</si>
  <si>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</si>
  <si>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</si>
  <si>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</si>
  <si>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</si>
  <si>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</si>
  <si>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</si>
  <si>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</si>
  <si>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</si>
  <si>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</si>
  <si>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</si>
  <si>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</si>
  <si>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</si>
  <si>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</si>
  <si>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</si>
  <si>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</si>
  <si>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</si>
  <si>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</si>
  <si>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</si>
  <si>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</si>
  <si>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</si>
  <si>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</si>
  <si>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</si>
  <si>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</si>
  <si>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</si>
  <si>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</si>
  <si>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</si>
  <si>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</si>
  <si>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</si>
  <si>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</si>
  <si>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</si>
  <si>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</si>
  <si>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</si>
  <si>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</si>
  <si>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</si>
  <si>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</si>
  <si>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</si>
  <si>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</si>
  <si>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</si>
  <si>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</si>
  <si>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</si>
  <si>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</si>
  <si>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</si>
  <si>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</si>
  <si>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</si>
  <si>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</si>
  <si>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</si>
  <si>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</si>
  <si>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</si>
  <si>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</si>
  <si>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</si>
  <si>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</si>
  <si>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</si>
  <si>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</si>
  <si>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</si>
  <si>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</si>
  <si>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</si>
  <si>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</si>
  <si>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</si>
  <si>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</si>
  <si>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</si>
  <si>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</si>
  <si>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</si>
  <si>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</si>
  <si>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</si>
  <si>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</si>
  <si>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</si>
  <si>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</si>
  <si>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</si>
  <si>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</si>
  <si>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</si>
  <si>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</si>
  <si>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</si>
  <si>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</si>
  <si>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</si>
  <si>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</si>
  <si>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</si>
  <si>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</si>
  <si>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</si>
  <si>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</si>
  <si>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</si>
  <si>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</si>
  <si>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</si>
  <si>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</si>
  <si>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</si>
  <si>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</si>
  <si>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</si>
  <si>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</si>
  <si>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</si>
  <si>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</si>
  <si>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</si>
  <si>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</si>
  <si>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</si>
  <si>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</si>
  <si>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</si>
  <si>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</si>
  <si>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</si>
  <si>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</si>
  <si>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</si>
  <si>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</si>
  <si>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</si>
  <si>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</si>
  <si>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</si>
  <si>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</si>
  <si>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</si>
  <si>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</si>
  <si>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</si>
  <si>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</si>
  <si>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</si>
  <si>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</si>
  <si>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</si>
  <si>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</si>
  <si>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</si>
  <si>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</si>
  <si>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</si>
  <si>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</si>
  <si>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</si>
  <si>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</si>
  <si>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</si>
  <si>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</si>
  <si>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</si>
  <si>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</si>
  <si>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</si>
  <si>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</si>
  <si>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</si>
  <si>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</si>
  <si>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</si>
  <si>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</si>
  <si>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</si>
  <si>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</si>
  <si>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</si>
  <si>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</si>
  <si>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</si>
  <si>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</si>
  <si>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</si>
  <si>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</si>
  <si>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</si>
  <si>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</si>
  <si>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</si>
  <si>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</si>
  <si>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</si>
  <si>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</si>
  <si>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</si>
  <si>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</si>
  <si>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</si>
  <si>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</si>
  <si>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</si>
  <si>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</si>
  <si>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</si>
  <si>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</si>
  <si>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</si>
  <si>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</si>
  <si>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</si>
  <si>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</si>
  <si>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</si>
  <si>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</si>
  <si>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</si>
  <si>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</si>
  <si>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</si>
  <si>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</si>
  <si>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</si>
  <si>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</si>
  <si>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</si>
  <si>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</si>
  <si>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</si>
  <si>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</si>
  <si>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</si>
  <si>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</si>
  <si>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</si>
  <si>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</si>
  <si>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</si>
  <si>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</si>
  <si>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</si>
  <si>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</si>
  <si>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</si>
  <si>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</si>
  <si>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</si>
  <si>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</si>
  <si>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</si>
  <si>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</si>
  <si>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</si>
  <si>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</si>
  <si>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</si>
  <si>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</si>
  <si>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</si>
  <si>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</si>
  <si>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</si>
  <si>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</si>
  <si>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</si>
  <si>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</si>
  <si>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</si>
  <si>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</si>
  <si>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</si>
  <si>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</si>
  <si>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</si>
  <si>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</si>
  <si>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</si>
  <si>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</si>
  <si>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</si>
  <si>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</si>
  <si>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</si>
  <si>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</si>
  <si>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</si>
  <si>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</si>
  <si>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</si>
  <si>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</si>
  <si>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</si>
  <si>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</si>
  <si>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</si>
  <si>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</si>
  <si>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</si>
  <si>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</si>
  <si>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</si>
  <si>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</si>
  <si>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</si>
  <si>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</si>
  <si>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</si>
  <si>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</si>
  <si>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</si>
  <si>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</si>
  <si>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</si>
  <si>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</si>
  <si>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</si>
  <si>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</si>
  <si>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</si>
  <si>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</si>
  <si>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</si>
  <si>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</si>
  <si>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</si>
  <si>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</si>
  <si>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</si>
  <si>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</si>
  <si>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</si>
  <si>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</si>
  <si>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</si>
  <si>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</si>
  <si>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</si>
  <si>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</si>
  <si>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</si>
  <si>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</si>
  <si>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</si>
  <si>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</si>
  <si>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</si>
  <si>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</si>
  <si>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</si>
  <si>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</si>
  <si>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</si>
  <si>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</si>
  <si>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</si>
  <si>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</si>
  <si>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</si>
  <si>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</si>
  <si>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</si>
  <si>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</si>
  <si>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</si>
  <si>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</si>
  <si>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</si>
  <si>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</si>
  <si>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</si>
  <si>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</si>
  <si>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</si>
  <si>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</si>
  <si>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</si>
  <si>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</si>
  <si>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</si>
  <si>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</si>
  <si>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</si>
  <si>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</si>
  <si>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</si>
  <si>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</si>
  <si>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</si>
  <si>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</si>
  <si>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</si>
  <si>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</si>
  <si>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</si>
  <si>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</si>
  <si>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</si>
  <si>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</si>
  <si>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</si>
  <si>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</si>
  <si>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</si>
  <si>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</si>
  <si>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</si>
  <si>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</si>
  <si>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</si>
  <si>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</si>
  <si>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</si>
  <si>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</si>
  <si>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</si>
  <si>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</si>
  <si>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</si>
  <si>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</si>
  <si>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</si>
  <si>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</si>
  <si>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</si>
  <si>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</si>
  <si>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</si>
  <si>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</si>
  <si>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</si>
  <si>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</si>
  <si>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</si>
  <si>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</si>
  <si>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</si>
  <si>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</si>
  <si>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</si>
  <si>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</si>
  <si>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</si>
  <si>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</si>
  <si>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</si>
  <si>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</si>
  <si>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</si>
  <si>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</si>
  <si>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</si>
  <si>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</si>
  <si>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</si>
  <si>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</si>
  <si>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</si>
  <si>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</si>
  <si>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</si>
  <si>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</si>
  <si>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</si>
  <si>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</si>
  <si>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</si>
  <si>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</si>
  <si>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</si>
  <si>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</si>
  <si>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</si>
  <si>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</si>
  <si>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</si>
  <si>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</si>
  <si>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</si>
  <si>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</si>
  <si>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</si>
  <si>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</si>
  <si>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</si>
  <si>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</si>
  <si>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</si>
  <si>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</si>
  <si>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</si>
  <si>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</si>
  <si>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</si>
  <si>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</si>
  <si>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</si>
  <si>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</si>
  <si>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</si>
  <si>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</si>
  <si>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</si>
  <si>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</si>
  <si>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</si>
  <si>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</si>
  <si>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</si>
  <si>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</si>
  <si>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</si>
  <si>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</si>
  <si>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</si>
  <si>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</si>
  <si>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</si>
  <si>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</si>
  <si>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</si>
  <si>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</si>
  <si>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</si>
  <si>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</si>
  <si>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</si>
  <si>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</si>
  <si>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</si>
  <si>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</si>
  <si>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</si>
  <si>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</si>
  <si>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</si>
  <si>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</si>
  <si>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</si>
  <si>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</si>
  <si>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</si>
  <si>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</si>
  <si>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</si>
  <si>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</si>
  <si>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</si>
  <si>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</si>
  <si>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</si>
  <si>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</si>
  <si>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</si>
  <si>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</si>
  <si>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</si>
  <si>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</si>
  <si>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</si>
  <si>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</si>
  <si>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</si>
  <si>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</si>
  <si>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</si>
  <si>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</si>
  <si>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</si>
  <si>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</si>
  <si>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</si>
  <si>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</si>
  <si>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</si>
  <si>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</si>
  <si>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</si>
  <si>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</si>
  <si>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</si>
  <si>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</si>
  <si>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</si>
  <si>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</si>
  <si>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</si>
  <si>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</si>
  <si>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</si>
  <si>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</si>
  <si>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</si>
  <si>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</si>
  <si>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</si>
  <si>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</si>
  <si>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</si>
  <si>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</si>
  <si>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</si>
  <si>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</si>
  <si>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</si>
  <si>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</si>
  <si>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</si>
  <si>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</si>
  <si>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</si>
  <si>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</si>
  <si>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</si>
  <si>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</si>
  <si>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</si>
  <si>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</si>
  <si>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</si>
  <si>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</si>
  <si>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</si>
  <si>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</si>
  <si>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</si>
  <si>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</si>
  <si>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</si>
  <si>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</si>
  <si>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</si>
  <si>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</si>
  <si>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</si>
  <si>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</si>
  <si>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</si>
  <si>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</si>
  <si>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</si>
  <si>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</si>
  <si>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</si>
  <si>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</si>
  <si>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</si>
  <si>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</si>
  <si>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</si>
  <si>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</si>
  <si>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</si>
  <si>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</si>
  <si>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</si>
  <si>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</si>
  <si>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</si>
  <si>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</si>
  <si>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</si>
  <si>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</si>
  <si>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</si>
  <si>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</si>
  <si>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</si>
  <si>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</si>
  <si>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</si>
  <si>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</si>
  <si>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</si>
  <si>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</si>
  <si>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</si>
  <si>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</si>
  <si>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</si>
  <si>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</si>
  <si>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</si>
  <si>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</si>
  <si>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</si>
  <si>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</si>
  <si>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</si>
  <si>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</si>
  <si>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</si>
  <si>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</si>
  <si>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</si>
  <si>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</si>
  <si>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</si>
  <si>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</si>
  <si>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</si>
  <si>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</si>
  <si>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</si>
  <si>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</si>
  <si>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</si>
  <si>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</si>
  <si>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</si>
  <si>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</si>
  <si>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</si>
  <si>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</si>
  <si>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</si>
  <si>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</si>
  <si>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</si>
  <si>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</si>
  <si>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</si>
  <si>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</si>
  <si>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</si>
  <si>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</si>
  <si>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</si>
  <si>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</si>
  <si>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</si>
  <si>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</si>
  <si>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</si>
  <si>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</si>
  <si>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</si>
  <si>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</si>
  <si>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</si>
  <si>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</si>
  <si>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</si>
  <si>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</si>
  <si>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</si>
  <si>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</si>
  <si>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</si>
  <si>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</si>
  <si>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</si>
  <si>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</si>
  <si>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</si>
  <si>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</si>
  <si>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</si>
  <si>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</si>
  <si>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</si>
  <si>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</si>
  <si>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</si>
  <si>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</si>
  <si>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</si>
  <si>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</si>
  <si>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</si>
  <si>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</si>
  <si>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</si>
  <si>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</si>
  <si>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</si>
  <si>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</si>
  <si>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</si>
  <si>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</si>
  <si>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</si>
  <si>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</si>
  <si>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</si>
  <si>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</si>
  <si>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</si>
  <si>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</si>
  <si>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</si>
  <si>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</si>
  <si>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</si>
  <si>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</si>
  <si>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</si>
  <si>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</si>
  <si>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</si>
  <si>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</si>
  <si>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</si>
  <si>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</si>
  <si>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</si>
  <si>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</si>
  <si>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</si>
  <si>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</si>
  <si>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</si>
  <si>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</si>
  <si>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</si>
  <si>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</si>
  <si>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</si>
  <si>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</si>
  <si>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</si>
  <si>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</si>
  <si>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</si>
  <si>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</si>
  <si>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</si>
  <si>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</si>
  <si>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</si>
  <si>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</si>
  <si>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</si>
  <si>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</si>
  <si>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</si>
  <si>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</si>
  <si>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</si>
  <si>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</si>
  <si>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</si>
  <si>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</si>
  <si>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</si>
  <si>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</si>
  <si>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</si>
  <si>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</si>
  <si>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</si>
  <si>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</si>
  <si>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</si>
  <si>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</si>
  <si>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</si>
  <si>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</si>
  <si>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</si>
  <si>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</si>
  <si>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</si>
  <si>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</si>
  <si>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</si>
  <si>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</si>
  <si>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</si>
  <si>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</si>
  <si>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</si>
  <si>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</si>
  <si>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</si>
  <si>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</si>
  <si>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</si>
  <si>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</si>
  <si>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</si>
  <si>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</si>
  <si>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</si>
  <si>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</si>
  <si>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</si>
  <si>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</si>
  <si>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</si>
  <si>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</si>
  <si>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</si>
  <si>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</si>
  <si>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</si>
  <si>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</si>
  <si>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</si>
  <si>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</si>
  <si>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</si>
  <si>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</si>
  <si>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</si>
  <si>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</si>
  <si>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</si>
  <si>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</si>
  <si>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</si>
  <si>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</si>
  <si>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</si>
  <si>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</si>
  <si>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</si>
  <si>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</si>
  <si>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</si>
  <si>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</si>
  <si>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</si>
  <si>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</si>
  <si>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</si>
  <si>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</si>
  <si>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</si>
  <si>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</si>
  <si>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</si>
  <si>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</si>
  <si>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</si>
  <si>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</si>
  <si>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</si>
  <si>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</si>
  <si>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</si>
  <si>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</si>
  <si>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</si>
  <si>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</si>
  <si>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</si>
  <si>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</si>
  <si>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</si>
  <si>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</si>
  <si>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</si>
  <si>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</si>
  <si>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</si>
  <si>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</si>
  <si>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</si>
  <si>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</si>
  <si>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</si>
  <si>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</si>
  <si>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</si>
  <si>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</si>
  <si>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</si>
  <si>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</si>
  <si>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</si>
  <si>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</si>
  <si>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</si>
  <si>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</si>
  <si>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</si>
  <si>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</si>
  <si>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</si>
  <si>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</si>
  <si>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</si>
  <si>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</si>
  <si>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</si>
  <si>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</si>
  <si>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</si>
  <si>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</si>
  <si>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</si>
  <si>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</si>
  <si>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</si>
  <si>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</si>
  <si>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</si>
  <si>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</si>
  <si>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</si>
  <si>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</si>
  <si>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</si>
  <si>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</si>
  <si>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</si>
  <si>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</si>
  <si>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</si>
  <si>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</si>
  <si>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</si>
  <si>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</si>
  <si>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</si>
  <si>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</si>
  <si>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</si>
  <si>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</si>
  <si>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</si>
  <si>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</si>
  <si>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</si>
  <si>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</si>
  <si>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</si>
  <si>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</si>
  <si>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</si>
  <si>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</si>
  <si>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</si>
  <si>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</si>
  <si>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</si>
  <si>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</si>
  <si>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</si>
  <si>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</si>
  <si>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</si>
  <si>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</si>
  <si>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</si>
  <si>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</si>
  <si>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</si>
  <si>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</si>
  <si>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</si>
  <si>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</si>
  <si>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</si>
  <si>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</si>
  <si>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</si>
  <si>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</si>
  <si>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</si>
  <si>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</si>
  <si>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</si>
  <si>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</si>
  <si>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</si>
  <si>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</si>
  <si>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</si>
  <si>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</si>
  <si>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</si>
  <si>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</si>
  <si>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</si>
  <si>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</si>
  <si>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</si>
  <si>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</si>
  <si>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</si>
  <si>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</si>
  <si>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</si>
  <si>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</si>
  <si>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</si>
  <si>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</si>
  <si>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</si>
  <si>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</si>
  <si>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</si>
  <si>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</si>
  <si>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</si>
  <si>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</si>
  <si>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</si>
  <si>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</si>
  <si>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</si>
  <si>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</si>
  <si>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</si>
  <si>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</si>
  <si>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</si>
  <si>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</si>
  <si>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</si>
  <si>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</si>
  <si>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</si>
  <si>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</si>
  <si>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</si>
  <si>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</si>
  <si>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</si>
  <si>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</si>
  <si>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</si>
  <si>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</si>
  <si>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</si>
  <si>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</si>
  <si>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</si>
  <si>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</si>
  <si>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</si>
  <si>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</si>
  <si>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</si>
  <si>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</si>
  <si>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</si>
  <si>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</si>
  <si>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</si>
  <si>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</si>
  <si>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</si>
  <si>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</si>
  <si>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</si>
  <si>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</si>
  <si>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</si>
  <si>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</si>
  <si>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</si>
  <si>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</si>
  <si>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</si>
  <si>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</si>
  <si>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</si>
  <si>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</si>
  <si>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</si>
  <si>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</si>
  <si>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</si>
  <si>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</si>
  <si>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</si>
  <si>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</si>
  <si>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</si>
  <si>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</si>
  <si>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</si>
  <si>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</si>
  <si>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</si>
  <si>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</si>
  <si>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</si>
  <si>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</si>
  <si>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</si>
  <si>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</si>
  <si>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</si>
  <si>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</si>
  <si>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</si>
  <si>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</si>
  <si>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</si>
  <si>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</si>
  <si>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</si>
  <si>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</si>
  <si>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</si>
  <si>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</si>
  <si>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</si>
  <si>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</si>
  <si>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</si>
  <si>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</si>
  <si>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</si>
  <si>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</si>
  <si>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</si>
  <si>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</si>
  <si>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</si>
  <si>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</si>
  <si>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</si>
  <si>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</si>
  <si>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</si>
  <si>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</si>
  <si>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</si>
  <si>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</si>
  <si>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</si>
  <si>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</si>
  <si>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</si>
  <si>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</si>
  <si>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</si>
  <si>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</si>
  <si>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</si>
  <si>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</si>
  <si>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</si>
  <si>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</si>
  <si>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</si>
  <si>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</si>
  <si>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</si>
  <si>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</si>
  <si>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</si>
  <si>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</si>
  <si>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</si>
  <si>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</si>
  <si>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</si>
  <si>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</si>
  <si>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</si>
  <si>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</si>
  <si>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</si>
  <si>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</si>
  <si>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</si>
  <si>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</si>
  <si>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</si>
  <si>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</si>
  <si>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</si>
  <si>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</si>
  <si>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</si>
  <si>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</si>
  <si>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</si>
  <si>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</si>
  <si>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</si>
  <si>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</si>
  <si>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</si>
  <si>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</si>
  <si>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</si>
  <si>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</si>
  <si>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</si>
  <si>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</si>
  <si>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</si>
  <si>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</si>
  <si>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</si>
  <si>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</si>
  <si>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</si>
  <si>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</si>
  <si>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</si>
  <si>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</si>
  <si>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</si>
  <si>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</si>
  <si>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</si>
  <si>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</si>
  <si>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</si>
  <si>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</si>
  <si>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</si>
  <si>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</si>
  <si>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</si>
  <si>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</si>
  <si>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</si>
  <si>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</si>
  <si>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</si>
  <si>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</si>
  <si>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</si>
  <si>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</si>
  <si>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</si>
  <si>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</si>
  <si>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</si>
  <si>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</si>
  <si>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</si>
  <si>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</si>
  <si>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</si>
  <si>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</si>
  <si>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</si>
  <si>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</si>
  <si>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</si>
  <si>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</si>
  <si>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</si>
  <si>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</si>
  <si>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</si>
  <si>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</si>
  <si>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</si>
  <si>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</si>
  <si>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</si>
  <si>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</si>
  <si>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</si>
  <si>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</si>
  <si>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</si>
  <si>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</si>
  <si>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</si>
  <si>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</si>
  <si>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</si>
  <si>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</si>
  <si>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</si>
  <si>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</si>
  <si>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</si>
  <si>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</si>
  <si>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</si>
  <si>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</si>
  <si>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</si>
  <si>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</si>
  <si>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</si>
  <si>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</si>
  <si>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</si>
  <si>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</si>
  <si>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</si>
  <si>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</si>
  <si>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</si>
  <si>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</si>
  <si>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</si>
  <si>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</si>
  <si>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</si>
  <si>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</si>
  <si>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</si>
  <si>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</si>
  <si>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</si>
  <si>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</si>
  <si>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</si>
  <si>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</si>
  <si>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</si>
  <si>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</si>
  <si>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</si>
  <si>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</si>
  <si>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</si>
  <si>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</si>
  <si>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</si>
  <si>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</si>
  <si>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</si>
  <si>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</si>
  <si>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</si>
  <si>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</si>
  <si>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</si>
  <si>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</si>
  <si>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</si>
  <si>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</si>
  <si>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</si>
  <si>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</si>
  <si>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</si>
  <si>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</si>
  <si>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</si>
  <si>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</si>
  <si>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</si>
  <si>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</si>
  <si>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</si>
  <si>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</si>
  <si>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</si>
  <si>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</si>
  <si>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</si>
  <si>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</si>
  <si>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</si>
  <si>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</si>
  <si>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</si>
  <si>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</si>
  <si>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</si>
  <si>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</si>
  <si>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</si>
  <si>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</si>
  <si>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</si>
  <si>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</si>
  <si>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</si>
  <si>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</si>
  <si>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</si>
  <si>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</si>
  <si>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</si>
  <si>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</si>
  <si>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</si>
  <si>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</si>
  <si>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</si>
  <si>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</si>
  <si>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</si>
  <si>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</si>
  <si>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</si>
  <si>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</si>
  <si>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</si>
  <si>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</si>
  <si>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</si>
  <si>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</si>
  <si>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</si>
  <si>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</si>
  <si>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</si>
  <si>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</si>
  <si>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</si>
  <si>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</si>
  <si>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</si>
  <si>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</si>
  <si>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</si>
  <si>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</si>
  <si>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</si>
  <si>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</si>
  <si>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</si>
  <si>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</si>
  <si>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</si>
  <si>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</si>
  <si>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</si>
  <si>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</si>
  <si>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</si>
  <si>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</si>
  <si>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</si>
  <si>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</si>
  <si>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</si>
  <si>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</si>
  <si>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</si>
  <si>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</si>
  <si>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</si>
  <si>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</si>
  <si>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</si>
  <si>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</si>
  <si>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</si>
  <si>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</si>
  <si>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</si>
  <si>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</si>
  <si>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</si>
  <si>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</si>
  <si>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</si>
  <si>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</si>
  <si>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</si>
  <si>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</si>
  <si>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</si>
  <si>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</si>
  <si>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</si>
  <si>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</si>
  <si>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</si>
  <si>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</si>
  <si>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</si>
  <si>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</si>
  <si>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</si>
  <si>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</si>
  <si>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</si>
  <si>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</si>
  <si>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</si>
  <si>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</si>
  <si>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</si>
  <si>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</si>
  <si>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</si>
  <si>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</si>
  <si>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</si>
  <si>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</si>
  <si>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</si>
  <si>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</si>
  <si>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</si>
  <si>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</si>
  <si>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</si>
  <si>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</si>
  <si>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</si>
  <si>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</si>
  <si>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</si>
  <si>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</si>
  <si>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</si>
  <si>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</si>
  <si>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</si>
  <si>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</si>
  <si>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</si>
  <si>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</si>
  <si>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</si>
  <si>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</si>
  <si>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</si>
  <si>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</si>
  <si>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</si>
  <si>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</si>
  <si>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</si>
  <si>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</si>
  <si>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</si>
  <si>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</si>
  <si>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</si>
  <si>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</si>
  <si>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</si>
  <si>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</si>
  <si>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</si>
  <si>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</si>
  <si>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</si>
  <si>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</si>
  <si>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</si>
  <si>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</si>
  <si>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</si>
  <si>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</si>
  <si>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</si>
  <si>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</si>
  <si>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</si>
  <si>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</si>
  <si>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</si>
  <si>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</si>
  <si>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</si>
  <si>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</si>
  <si>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</si>
  <si>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</si>
  <si>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</si>
  <si>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</si>
  <si>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</si>
  <si>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</si>
  <si>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</si>
  <si>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</si>
  <si>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</si>
  <si>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</si>
  <si>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</si>
  <si>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</si>
  <si>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</si>
  <si>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</si>
  <si>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</si>
  <si>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</si>
  <si>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</si>
  <si>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</si>
  <si>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</si>
  <si>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</si>
  <si>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</si>
  <si>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</si>
  <si>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</si>
  <si>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</si>
  <si>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</si>
  <si>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</si>
  <si>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</si>
  <si>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</si>
  <si>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</si>
  <si>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</si>
  <si>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</si>
  <si>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</si>
  <si>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</si>
  <si>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</si>
  <si>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</si>
  <si>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</si>
  <si>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</si>
  <si>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</si>
  <si>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</si>
  <si>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</si>
  <si>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</si>
  <si>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</si>
  <si>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</si>
  <si>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</si>
  <si>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</si>
  <si>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</si>
  <si>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</si>
  <si>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</si>
  <si>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</si>
  <si>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</si>
  <si>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</si>
  <si>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</si>
  <si>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</si>
  <si>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</si>
  <si>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</si>
  <si>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</si>
  <si>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</si>
  <si>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</si>
  <si>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</si>
  <si>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</si>
  <si>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</si>
  <si>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</si>
  <si>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</si>
  <si>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</si>
  <si>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</si>
  <si>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</si>
  <si>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</si>
  <si>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</si>
  <si>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</si>
  <si>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</si>
  <si>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</si>
  <si>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</si>
  <si>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</si>
  <si>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</si>
  <si>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</si>
  <si>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</si>
  <si>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</si>
  <si>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</si>
  <si>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</si>
  <si>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</si>
  <si>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</si>
  <si>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</si>
  <si>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</si>
  <si>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</si>
  <si>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</si>
  <si>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</si>
  <si>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</si>
  <si>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</si>
  <si>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</si>
  <si>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</si>
  <si>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</si>
  <si>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</si>
  <si>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</si>
  <si>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</si>
  <si>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</si>
  <si>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</si>
  <si>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</si>
  <si>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</si>
  <si>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</si>
  <si>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</si>
  <si>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</si>
  <si>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</si>
  <si>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</si>
  <si>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</si>
  <si>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</si>
  <si>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</si>
  <si>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</si>
  <si>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</si>
  <si>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</si>
  <si>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</si>
  <si>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</si>
  <si>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</si>
  <si>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</si>
  <si>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</si>
  <si>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</si>
  <si>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</si>
  <si>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</si>
  <si>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</si>
  <si>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</si>
  <si>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</si>
  <si>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</si>
  <si>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</si>
  <si>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</si>
  <si>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</si>
  <si>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</si>
  <si>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</si>
  <si>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</si>
  <si>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</si>
  <si>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</si>
  <si>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</si>
  <si>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</si>
  <si>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</si>
  <si>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</si>
  <si>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</si>
  <si>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</si>
  <si>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</si>
  <si>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</si>
  <si>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</si>
  <si>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</si>
  <si>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</si>
  <si>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</si>
  <si>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</si>
  <si>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</si>
  <si>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</si>
  <si>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</si>
  <si>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</si>
  <si>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</si>
  <si>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</si>
  <si>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</si>
  <si>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</si>
  <si>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</si>
  <si>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</si>
  <si>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</si>
  <si>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</si>
  <si>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</si>
  <si>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</si>
  <si>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</si>
  <si>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</si>
  <si>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</si>
  <si>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</si>
  <si>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</si>
  <si>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</si>
  <si>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</si>
  <si>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</si>
  <si>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</si>
  <si>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</si>
  <si>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</si>
  <si>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</si>
  <si>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</si>
  <si>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</si>
  <si>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</si>
  <si>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</si>
  <si>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</si>
  <si>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</si>
  <si>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</si>
  <si>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</si>
  <si>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</si>
  <si>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</si>
  <si>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</si>
  <si>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</si>
  <si>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</si>
  <si>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</si>
  <si>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</si>
  <si>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</si>
  <si>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</si>
  <si>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</si>
  <si>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</si>
  <si>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</si>
  <si>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</si>
  <si>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</si>
  <si>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</si>
  <si>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</si>
  <si>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</si>
  <si>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</si>
  <si>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</si>
  <si>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</si>
  <si>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</si>
  <si>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</si>
  <si>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</si>
  <si>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</si>
  <si>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</si>
  <si>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</si>
  <si>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</si>
  <si>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</si>
  <si>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</si>
  <si>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</si>
  <si>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</si>
  <si>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</si>
  <si>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</si>
  <si>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</si>
  <si>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</si>
  <si>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</si>
  <si>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</si>
  <si>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</si>
  <si>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</si>
  <si>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</si>
  <si>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</si>
  <si>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</si>
  <si>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</si>
  <si>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</si>
  <si>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</si>
  <si>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</si>
  <si>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</si>
  <si>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</si>
  <si>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</si>
  <si>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</si>
  <si>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</si>
  <si>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</si>
  <si>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</si>
  <si>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</si>
  <si>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</si>
  <si>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</si>
  <si>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</si>
  <si>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</si>
  <si>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</si>
  <si>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</si>
  <si>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</si>
  <si>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</si>
  <si>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</si>
  <si>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</si>
  <si>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</si>
  <si>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</si>
  <si>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</si>
  <si>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</si>
  <si>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</si>
  <si>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</si>
  <si>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</si>
  <si>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</si>
  <si>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</si>
  <si>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</si>
  <si>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</si>
  <si>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</si>
  <si>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</si>
  <si>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</si>
  <si>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</si>
  <si>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</si>
  <si>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</si>
  <si>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</si>
  <si>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</si>
  <si>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</si>
  <si>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</si>
  <si>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</si>
  <si>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</si>
  <si>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</si>
  <si>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</si>
  <si>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</si>
  <si>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</si>
  <si>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</si>
  <si>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</si>
  <si>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</si>
  <si>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</si>
  <si>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</si>
  <si>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</si>
  <si>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</si>
  <si>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</si>
  <si>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</si>
  <si>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</si>
  <si>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</si>
  <si>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</si>
  <si>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</si>
  <si>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</si>
  <si>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</si>
  <si>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</si>
  <si>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</si>
  <si>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</si>
  <si>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</si>
  <si>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</si>
  <si>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</si>
  <si>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</si>
  <si>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</si>
  <si>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</si>
  <si>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</si>
  <si>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</si>
  <si>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</si>
  <si>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</si>
  <si>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</si>
  <si>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</si>
  <si>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</si>
  <si>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</si>
  <si>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</si>
  <si>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</si>
  <si>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</si>
  <si>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</si>
  <si>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</si>
  <si>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</si>
  <si>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</si>
  <si>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</si>
  <si>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</si>
  <si>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</si>
  <si>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</si>
  <si>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</si>
  <si>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</si>
  <si>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</si>
  <si>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</si>
  <si>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</si>
  <si>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</si>
  <si>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</si>
  <si>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</si>
  <si>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</si>
  <si>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</si>
  <si>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</si>
  <si>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</si>
  <si>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</si>
  <si>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</si>
  <si>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</si>
  <si>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</si>
  <si>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</si>
  <si>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</si>
  <si>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</si>
  <si>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</si>
  <si>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</si>
  <si>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</si>
  <si>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</si>
  <si>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</si>
  <si>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</si>
  <si>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</si>
  <si>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</si>
  <si>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</si>
  <si>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</si>
  <si>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</si>
  <si>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</si>
  <si>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</si>
  <si>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</si>
  <si>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</si>
  <si>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</si>
  <si>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</si>
  <si>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</si>
  <si>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</si>
  <si>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</si>
  <si>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</si>
  <si>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</si>
  <si>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</si>
  <si>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</si>
  <si>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</si>
  <si>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</si>
  <si>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</si>
  <si>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</si>
  <si>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</si>
  <si>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</si>
  <si>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</si>
  <si>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</si>
  <si>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</si>
  <si>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</si>
  <si>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</si>
  <si>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</si>
  <si>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</si>
  <si>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</si>
  <si>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</si>
  <si>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</si>
  <si>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</si>
  <si>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</si>
  <si>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</si>
  <si>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</si>
  <si>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</si>
  <si>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</si>
  <si>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</si>
  <si>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</si>
  <si>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</si>
  <si>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</si>
  <si>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</si>
  <si>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</si>
  <si>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</si>
  <si>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</si>
  <si>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</si>
  <si>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</si>
  <si>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</si>
  <si>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</si>
  <si>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</si>
  <si>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</si>
  <si>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</si>
  <si>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</si>
  <si>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</si>
  <si>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</si>
  <si>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</si>
  <si>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</si>
  <si>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</si>
  <si>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</si>
  <si>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</si>
  <si>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</si>
  <si>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</si>
  <si>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</si>
  <si>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</si>
  <si>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</si>
  <si>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</si>
  <si>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</si>
  <si>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</si>
  <si>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</si>
  <si>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</si>
  <si>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</si>
  <si>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</si>
  <si>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</si>
  <si>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</si>
  <si>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</si>
  <si>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</si>
  <si>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</si>
  <si>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</si>
  <si>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</si>
  <si>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</si>
  <si>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</si>
  <si>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</si>
  <si>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</si>
  <si>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</si>
  <si>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</si>
  <si>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</si>
  <si>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</si>
  <si>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</si>
  <si>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</si>
  <si>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</si>
  <si>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</si>
  <si>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</si>
  <si>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</si>
  <si>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</si>
  <si>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</si>
  <si>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</si>
  <si>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</si>
  <si>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</si>
  <si>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</si>
  <si>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</si>
  <si>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</si>
  <si>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</si>
  <si>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</si>
  <si>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</si>
  <si>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</si>
  <si>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</si>
  <si>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</si>
  <si>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</si>
  <si>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</si>
  <si>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</si>
  <si>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</si>
  <si>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</si>
  <si>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</si>
  <si>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</si>
  <si>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</si>
  <si>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</si>
  <si>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</si>
  <si>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</si>
  <si>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</si>
  <si>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</si>
  <si>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</si>
  <si>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</si>
  <si>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</si>
  <si>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</si>
  <si>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</si>
  <si>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</si>
  <si>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</si>
  <si>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</si>
  <si>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</si>
  <si>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</si>
  <si>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</si>
  <si>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</si>
  <si>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</si>
  <si>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</si>
  <si>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</si>
  <si>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</si>
  <si>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</si>
  <si>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</si>
  <si>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</si>
  <si>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</si>
  <si>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</si>
  <si>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</si>
  <si>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</si>
  <si>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</si>
  <si>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</si>
  <si>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</si>
  <si>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</si>
  <si>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</si>
  <si>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</si>
  <si>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</si>
  <si>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</si>
  <si>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</si>
  <si>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</si>
  <si>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</si>
  <si>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</si>
  <si>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</si>
  <si>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</si>
  <si>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</si>
  <si>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</si>
  <si>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</si>
  <si>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</si>
  <si>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</si>
  <si>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</si>
  <si>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</si>
  <si>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</si>
  <si>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</si>
  <si>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</si>
  <si>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</si>
  <si>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</si>
  <si>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</si>
  <si>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</si>
  <si>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</si>
  <si>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</si>
  <si>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</si>
  <si>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</si>
  <si>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</si>
  <si>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</si>
  <si>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</si>
  <si>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</si>
  <si>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</si>
  <si>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</si>
  <si>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</si>
  <si>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</si>
  <si>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</si>
  <si>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</si>
  <si>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</si>
  <si>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</si>
  <si>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</si>
  <si>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</si>
  <si>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</si>
  <si>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</si>
  <si>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</si>
  <si>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</si>
  <si>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</si>
  <si>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</si>
  <si>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</si>
  <si>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</si>
  <si>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</si>
  <si>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</si>
  <si>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</si>
  <si>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</si>
  <si>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</si>
  <si>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</si>
  <si>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</si>
  <si>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</si>
  <si>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</si>
  <si>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</si>
  <si>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</si>
  <si>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</si>
  <si>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</si>
  <si>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</si>
  <si>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</si>
  <si>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</si>
  <si>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</si>
  <si>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</si>
  <si>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</si>
  <si>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</si>
  <si>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</si>
  <si>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</si>
  <si>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</si>
  <si>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</si>
  <si>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</si>
  <si>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</si>
  <si>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</si>
  <si>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</si>
  <si>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</si>
  <si>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</si>
  <si>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</si>
  <si>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</si>
  <si>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</si>
  <si>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</si>
  <si>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</si>
  <si>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</si>
  <si>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</si>
  <si>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</si>
  <si>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</si>
  <si>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</si>
  <si>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</si>
  <si>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</si>
  <si>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</si>
  <si>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</si>
  <si>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</si>
  <si>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</si>
  <si>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</si>
  <si>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</si>
  <si>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</si>
  <si>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</si>
  <si>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</si>
  <si>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</si>
  <si>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</si>
  <si>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</si>
  <si>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</si>
  <si>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</si>
  <si>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</si>
  <si>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</si>
  <si>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</si>
  <si>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</si>
  <si>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</si>
  <si>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</si>
  <si>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</si>
  <si>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</si>
  <si>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</si>
  <si>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</si>
  <si>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</si>
  <si>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</si>
  <si>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</si>
  <si>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</si>
  <si>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</si>
  <si>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</si>
  <si>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</si>
  <si>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</si>
  <si>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</si>
  <si>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</si>
  <si>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</si>
  <si>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</si>
  <si>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</si>
  <si>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</si>
  <si>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</si>
  <si>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</si>
  <si>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</si>
  <si>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</si>
  <si>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</si>
  <si>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</si>
  <si>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</si>
  <si>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</si>
  <si>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</si>
  <si>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</si>
  <si>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</si>
  <si>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</si>
  <si>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</si>
  <si>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</si>
  <si>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</si>
  <si>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</si>
  <si>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</si>
  <si>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</si>
  <si>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</si>
  <si>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</si>
  <si>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</si>
  <si>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</si>
  <si>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</si>
  <si>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</si>
  <si>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</si>
  <si>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</si>
  <si>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</si>
  <si>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</si>
  <si>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</si>
  <si>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</si>
  <si>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</si>
  <si>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</si>
  <si>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</si>
  <si>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</si>
  <si>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</si>
  <si>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</si>
  <si>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</si>
  <si>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</si>
  <si>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</si>
  <si>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</si>
  <si>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</si>
  <si>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</si>
  <si>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</si>
  <si>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</si>
  <si>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</si>
  <si>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</si>
  <si>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</si>
  <si>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</si>
  <si>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</si>
  <si>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</si>
  <si>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</si>
  <si>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</si>
  <si>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</si>
  <si>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</si>
  <si>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</si>
  <si>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</si>
  <si>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</si>
  <si>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</si>
  <si>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</si>
  <si>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</si>
  <si>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</si>
  <si>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</si>
  <si>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</si>
  <si>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</si>
  <si>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</si>
  <si>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</si>
  <si>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</si>
  <si>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</si>
  <si>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</si>
  <si>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</si>
  <si>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</si>
  <si>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</si>
  <si>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</si>
  <si>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</si>
  <si>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</si>
  <si>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</si>
  <si>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</si>
  <si>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</si>
  <si>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</si>
  <si>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</si>
  <si>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</si>
  <si>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</si>
  <si>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</si>
  <si>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</si>
  <si>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</si>
  <si>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</si>
  <si>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</si>
  <si>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</si>
  <si>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</si>
  <si>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</si>
  <si>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</si>
  <si>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</si>
  <si>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</si>
  <si>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</si>
  <si>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</si>
  <si>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</si>
  <si>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</si>
  <si>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</si>
  <si>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</si>
  <si>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</si>
  <si>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</si>
  <si>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</si>
  <si>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</si>
  <si>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</si>
  <si>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</si>
  <si>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</si>
  <si>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</si>
  <si>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</si>
  <si>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</si>
  <si>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</si>
  <si>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</si>
  <si>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</si>
  <si>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</si>
  <si>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</si>
  <si>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</si>
  <si>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</si>
  <si>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</si>
  <si>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</si>
  <si>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</si>
  <si>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</si>
  <si>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</si>
  <si>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</si>
  <si>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</si>
  <si>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</si>
  <si>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</si>
  <si>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</si>
  <si>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</si>
  <si>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</si>
  <si>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</si>
  <si>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</si>
  <si>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</si>
  <si>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</si>
  <si>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</si>
  <si>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</si>
  <si>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</si>
  <si>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</si>
  <si>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</si>
  <si>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</si>
  <si>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</si>
  <si>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</si>
  <si>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</si>
  <si>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</si>
  <si>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</si>
  <si>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</si>
  <si>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</si>
  <si>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</si>
  <si>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</si>
  <si>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</si>
  <si>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</si>
  <si>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</si>
  <si>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</si>
  <si>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</si>
  <si>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</si>
  <si>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</si>
  <si>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</si>
  <si>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</si>
  <si>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</si>
  <si>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</si>
  <si>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</si>
  <si>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</si>
  <si>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</si>
  <si>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</si>
  <si>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</si>
  <si>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</si>
  <si>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</si>
  <si>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</si>
  <si>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</si>
  <si>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</si>
  <si>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</si>
  <si>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</si>
  <si>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</si>
  <si>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</si>
  <si>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</si>
  <si>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</si>
  <si>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</si>
  <si>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</si>
  <si>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</si>
  <si>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</si>
  <si>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</si>
  <si>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</si>
  <si>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</si>
  <si>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</si>
  <si>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</si>
  <si>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</si>
  <si>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</si>
  <si>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</si>
  <si>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</si>
  <si>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</si>
  <si>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</si>
  <si>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</si>
  <si>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</si>
  <si>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</si>
  <si>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</si>
  <si>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</si>
  <si>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</si>
  <si>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</si>
  <si>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</si>
  <si>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</si>
  <si>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</si>
  <si>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</si>
  <si>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</si>
  <si>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</si>
  <si>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</si>
  <si>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</si>
  <si>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</si>
  <si>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</si>
  <si>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</si>
  <si>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</si>
  <si>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</si>
  <si>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</si>
  <si>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</si>
  <si>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</si>
  <si>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</si>
  <si>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</si>
  <si>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</si>
  <si>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</si>
  <si>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</si>
  <si>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</si>
  <si>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</si>
  <si>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</si>
  <si>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</si>
  <si>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</si>
  <si>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</si>
  <si>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</si>
  <si>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</si>
  <si>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</si>
  <si>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</si>
  <si>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</si>
  <si>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</si>
  <si>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</si>
  <si>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</si>
  <si>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</si>
  <si>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</si>
  <si>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</si>
  <si>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</si>
  <si>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</si>
  <si>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</si>
  <si>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</si>
  <si>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</si>
  <si>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</si>
  <si>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</si>
  <si>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</si>
  <si>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</si>
  <si>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</si>
  <si>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</si>
  <si>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</si>
  <si>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</si>
  <si>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</si>
  <si>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</si>
  <si>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</si>
  <si>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</si>
  <si>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</si>
  <si>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</si>
  <si>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</si>
  <si>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</si>
  <si>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</si>
  <si>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</si>
  <si>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</si>
  <si>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</si>
  <si>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</si>
  <si>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</si>
  <si>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</si>
  <si>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</si>
  <si>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</si>
  <si>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</si>
  <si>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</si>
  <si>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</si>
  <si>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</si>
  <si>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</si>
  <si>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</si>
  <si>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</si>
  <si>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</si>
  <si>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</si>
  <si>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</si>
  <si>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</si>
  <si>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</si>
  <si>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</si>
  <si>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</si>
  <si>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</si>
  <si>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</si>
  <si>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</si>
  <si>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</si>
  <si>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</si>
  <si>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</si>
  <si>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</si>
  <si>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</si>
  <si>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</si>
  <si>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</si>
  <si>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</si>
  <si>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</si>
  <si>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</si>
  <si>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</si>
  <si>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</si>
  <si>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</si>
  <si>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</si>
  <si>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</si>
  <si>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</si>
  <si>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</si>
  <si>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</si>
  <si>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</si>
  <si>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</si>
  <si>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</si>
  <si>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</si>
  <si>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</si>
  <si>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</si>
  <si>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</si>
  <si>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</si>
  <si>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</si>
  <si>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</si>
  <si>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</si>
  <si>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</si>
  <si>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</si>
  <si>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</si>
  <si>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</si>
  <si>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</si>
  <si>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</si>
  <si>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</si>
  <si>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</si>
  <si>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</si>
  <si>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</si>
  <si>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</si>
  <si>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</si>
  <si>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</si>
  <si>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</si>
  <si>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</si>
  <si>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</si>
  <si>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</si>
  <si>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</si>
  <si>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</si>
  <si>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</si>
  <si>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</si>
  <si>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</si>
  <si>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</si>
  <si>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</si>
  <si>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</si>
  <si>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</si>
  <si>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</si>
  <si>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</si>
  <si>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</si>
  <si>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</si>
  <si>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</si>
  <si>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</si>
  <si>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</si>
  <si>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</si>
  <si>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</si>
  <si>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</si>
  <si>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</si>
  <si>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</si>
  <si>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</si>
  <si>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</si>
  <si>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</si>
  <si>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</si>
  <si>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</si>
  <si>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</si>
  <si>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</si>
  <si>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</si>
  <si>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</si>
  <si>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</si>
  <si>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</si>
  <si>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</si>
  <si>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</si>
  <si>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</si>
  <si>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</si>
  <si>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</si>
  <si>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</si>
  <si>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</si>
  <si>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</si>
  <si>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</si>
  <si>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</si>
  <si>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</si>
  <si>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</si>
  <si>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</si>
  <si>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</si>
  <si>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</si>
  <si>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</si>
  <si>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</si>
  <si>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</si>
  <si>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</si>
  <si>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</si>
  <si>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</si>
  <si>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</si>
  <si>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</si>
  <si>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</si>
  <si>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</si>
  <si>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</si>
  <si>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</si>
  <si>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</si>
  <si>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</si>
  <si>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</si>
  <si>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</si>
  <si>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</si>
  <si>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</si>
  <si>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</si>
  <si>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</si>
  <si>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</si>
  <si>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</si>
  <si>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</si>
  <si>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</si>
  <si>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</si>
  <si>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</si>
  <si>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</si>
  <si>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</si>
  <si>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</si>
  <si>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</si>
  <si>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</si>
  <si>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</si>
  <si>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</si>
  <si>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</si>
  <si>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</si>
  <si>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</si>
  <si>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</si>
  <si>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</si>
  <si>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</si>
  <si>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</si>
  <si>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</si>
  <si>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</si>
  <si>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</si>
  <si>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</si>
  <si>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</si>
  <si>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</si>
  <si>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</si>
  <si>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</si>
  <si>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</si>
  <si>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</si>
  <si>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</si>
  <si>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</si>
  <si>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</si>
  <si>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</si>
  <si>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</si>
  <si>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</si>
  <si>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</si>
  <si>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</si>
  <si>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</si>
  <si>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</si>
  <si>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</si>
  <si>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</si>
  <si>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</si>
  <si>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</si>
  <si>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</si>
  <si>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</si>
  <si>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</si>
  <si>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</si>
  <si>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</si>
  <si>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</si>
  <si>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</si>
  <si>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</si>
  <si>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</si>
  <si>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</si>
  <si>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</si>
  <si>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</si>
  <si>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</si>
  <si>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</si>
  <si>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</si>
  <si>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</si>
  <si>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</si>
  <si>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</si>
  <si>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</si>
  <si>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</si>
  <si>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</si>
  <si>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</si>
  <si>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</si>
  <si>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</si>
  <si>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</si>
  <si>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</si>
  <si>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</si>
  <si>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</si>
  <si>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</si>
  <si>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</si>
  <si>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</si>
  <si>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</si>
  <si>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</si>
  <si>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</si>
  <si>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</si>
  <si>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</si>
  <si>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</si>
  <si>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</si>
  <si>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</si>
  <si>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</si>
  <si>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</si>
  <si>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</si>
  <si>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</si>
  <si>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</si>
  <si>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</si>
  <si>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</si>
  <si>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</si>
  <si>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</si>
  <si>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</si>
  <si>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</si>
  <si>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</si>
  <si>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</si>
  <si>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</si>
  <si>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</si>
  <si>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</si>
  <si>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</si>
  <si>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</si>
  <si>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</si>
  <si>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</si>
  <si>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</si>
  <si>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</si>
  <si>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</si>
  <si>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</si>
  <si>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</si>
  <si>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</si>
  <si>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</si>
  <si>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</si>
  <si>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</si>
  <si>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</si>
  <si>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</si>
  <si>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</si>
  <si>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</si>
  <si>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</si>
  <si>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</si>
  <si>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</si>
  <si>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</si>
  <si>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</si>
  <si>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</si>
  <si>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</si>
  <si>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</si>
  <si>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</si>
  <si>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</si>
  <si>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</si>
  <si>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</si>
  <si>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</si>
  <si>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</si>
  <si>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</si>
  <si>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</si>
  <si>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</si>
  <si>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</si>
  <si>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</si>
  <si>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</si>
  <si>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</si>
  <si>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</si>
  <si>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</si>
  <si>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</si>
  <si>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</si>
  <si>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</si>
  <si>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</si>
  <si>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</si>
  <si>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</si>
  <si>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</si>
  <si>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</si>
  <si>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</si>
  <si>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</si>
  <si>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</si>
  <si>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</si>
  <si>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</si>
  <si>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</si>
  <si>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</si>
  <si>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</si>
  <si>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</si>
  <si>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</si>
  <si>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</si>
  <si>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</si>
  <si>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</si>
  <si>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</si>
  <si>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</si>
  <si>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</si>
  <si>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</si>
  <si>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</si>
  <si>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</si>
  <si>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</si>
  <si>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</si>
  <si>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</si>
  <si>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</si>
  <si>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</si>
  <si>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</si>
  <si>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</si>
  <si>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</si>
  <si>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</si>
  <si>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</si>
  <si>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</si>
  <si>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</si>
  <si>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</si>
  <si>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</si>
  <si>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</si>
  <si>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</si>
  <si>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</si>
  <si>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</si>
  <si>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</si>
  <si>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</si>
  <si>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</si>
  <si>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</si>
  <si>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</si>
  <si>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</si>
  <si>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</si>
  <si>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</si>
  <si>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</si>
  <si>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</si>
  <si>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</si>
  <si>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</si>
  <si>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</si>
  <si>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</si>
  <si>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</si>
  <si>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</si>
  <si>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</si>
  <si>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</si>
  <si>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</si>
  <si>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</si>
  <si>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</si>
  <si>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</si>
  <si>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</si>
  <si>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</si>
  <si>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</si>
  <si>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</si>
  <si>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</si>
  <si>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</si>
  <si>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</si>
  <si>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</si>
  <si>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</si>
  <si>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</si>
  <si>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</si>
  <si>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</si>
  <si>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</si>
  <si>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</si>
  <si>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</si>
  <si>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</si>
  <si>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</si>
  <si>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</si>
  <si>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</si>
  <si>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</si>
  <si>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</si>
  <si>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</si>
  <si>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</si>
  <si>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</si>
  <si>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</si>
  <si>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</si>
  <si>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</si>
  <si>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</si>
  <si>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</si>
  <si>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</si>
  <si>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</si>
  <si>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</si>
  <si>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</si>
  <si>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</si>
  <si>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</si>
  <si>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</si>
  <si>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</si>
  <si>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</si>
  <si>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</si>
  <si>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</si>
  <si>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</si>
  <si>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</si>
  <si>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</si>
  <si>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</si>
  <si>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</si>
  <si>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</si>
  <si>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</si>
  <si>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</si>
  <si>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</si>
  <si>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</si>
  <si>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</si>
  <si>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</si>
  <si>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</si>
  <si>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</si>
  <si>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</si>
  <si>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</si>
  <si>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</si>
  <si>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</si>
  <si>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</si>
  <si>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</si>
  <si>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</si>
  <si>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</si>
  <si>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</si>
  <si>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</si>
  <si>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</si>
  <si>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</si>
  <si>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</si>
  <si>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</si>
  <si>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</si>
  <si>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</si>
  <si>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</si>
  <si>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</si>
  <si>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</si>
  <si>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</si>
  <si>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</si>
  <si>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</si>
  <si>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</si>
  <si>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</si>
  <si>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</si>
  <si>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</si>
  <si>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</si>
  <si>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</si>
  <si>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</si>
  <si>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</si>
  <si>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</si>
  <si>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</si>
  <si>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</si>
  <si>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</si>
  <si>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</si>
  <si>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</si>
  <si>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</si>
  <si>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</si>
  <si>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</si>
  <si>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</si>
  <si>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</si>
  <si>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</si>
  <si>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</si>
  <si>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</si>
  <si>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</si>
  <si>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</si>
  <si>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</si>
  <si>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</si>
  <si>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</si>
  <si>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</si>
  <si>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</si>
  <si>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</si>
  <si>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</si>
  <si>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</si>
  <si>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</si>
  <si>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</si>
  <si>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</si>
  <si>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</si>
  <si>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</si>
  <si>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</si>
  <si>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</si>
  <si>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</si>
  <si>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</si>
  <si>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</si>
  <si>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</si>
  <si>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</si>
  <si>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</si>
  <si>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</si>
  <si>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</si>
  <si>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</si>
  <si>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</si>
  <si>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</si>
  <si>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</si>
  <si>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</si>
  <si>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</si>
  <si>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</si>
  <si>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</si>
  <si>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</si>
  <si>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</si>
  <si>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</si>
  <si>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</si>
  <si>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</si>
  <si>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</si>
  <si>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</si>
  <si>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</si>
  <si>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</si>
  <si>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</si>
  <si>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</si>
  <si>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</si>
  <si>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</si>
  <si>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</si>
  <si>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</si>
  <si>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</si>
  <si>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</si>
  <si>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</si>
  <si>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</si>
  <si>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</si>
  <si>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</si>
  <si>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</si>
  <si>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</si>
  <si>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</si>
  <si>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</si>
  <si>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</si>
  <si>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</si>
  <si>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</si>
  <si>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</si>
  <si>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</si>
  <si>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</si>
  <si>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</si>
  <si>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</si>
  <si>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</si>
  <si>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</si>
  <si>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</si>
  <si>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</si>
  <si>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</si>
  <si>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</si>
  <si>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</si>
  <si>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</si>
  <si>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</si>
  <si>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</si>
  <si>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</si>
  <si>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</si>
  <si>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</si>
  <si>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</si>
  <si>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</si>
  <si>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</si>
  <si>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</si>
  <si>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</si>
  <si>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</si>
  <si>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</si>
  <si>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</si>
  <si>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</si>
  <si>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</si>
  <si>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</si>
  <si>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</si>
  <si>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</si>
  <si>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</si>
  <si>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</si>
  <si>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</si>
  <si>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</si>
  <si>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</si>
  <si>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</si>
  <si>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</si>
  <si>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</si>
  <si>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</si>
  <si>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</si>
  <si>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</si>
  <si>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</si>
  <si>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</si>
  <si>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</si>
  <si>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</si>
  <si>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</si>
  <si>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</si>
  <si>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</si>
  <si>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</si>
  <si>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</si>
  <si>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</si>
  <si>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</si>
  <si>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</si>
  <si>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</si>
  <si>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</si>
  <si>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</si>
  <si>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</si>
  <si>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</si>
  <si>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</si>
  <si>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</si>
  <si>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</si>
  <si>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</si>
  <si>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</si>
  <si>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</si>
  <si>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</si>
  <si>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</si>
  <si>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</si>
  <si>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</si>
  <si>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</si>
  <si>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</si>
  <si>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</si>
  <si>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</si>
  <si>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</si>
  <si>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</si>
  <si>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</si>
  <si>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</si>
  <si>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</si>
  <si>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</si>
  <si>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</si>
  <si>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</si>
  <si>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</si>
  <si>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</si>
  <si>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</si>
  <si>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</si>
  <si>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</si>
  <si>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</si>
  <si>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</si>
  <si>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</si>
  <si>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</si>
  <si>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</si>
  <si>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</si>
  <si>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</si>
  <si>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</si>
  <si>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</si>
  <si>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</si>
  <si>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</si>
  <si>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</si>
  <si>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</si>
  <si>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</si>
  <si>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</si>
  <si>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</si>
  <si>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</si>
  <si>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</si>
  <si>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</si>
  <si>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</si>
  <si>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</si>
  <si>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</si>
  <si>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</si>
  <si>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</si>
  <si>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</si>
  <si>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</si>
  <si>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</si>
  <si>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</si>
  <si>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</si>
  <si>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</si>
  <si>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</si>
  <si>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</si>
  <si>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</si>
  <si>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</si>
  <si>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</si>
  <si>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</si>
  <si>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</si>
  <si>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</si>
  <si>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</si>
  <si>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</si>
  <si>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</si>
  <si>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</si>
  <si>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</si>
  <si>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</si>
  <si>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</si>
  <si>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</si>
  <si>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</si>
  <si>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</si>
  <si>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</si>
  <si>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</si>
  <si>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</si>
  <si>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</si>
  <si>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</si>
  <si>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</si>
  <si>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</si>
  <si>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</si>
  <si>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</si>
  <si>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</si>
  <si>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</si>
  <si>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</si>
  <si>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</si>
  <si>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</si>
  <si>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</si>
  <si>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</si>
  <si>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</si>
  <si>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</si>
  <si>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</si>
  <si>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</si>
  <si>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</si>
  <si>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</si>
  <si>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</si>
  <si>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</si>
  <si>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</si>
  <si>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</si>
  <si>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</si>
  <si>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</si>
  <si>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</si>
  <si>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</si>
  <si>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</si>
  <si>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</si>
  <si>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</si>
  <si>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</si>
  <si>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</si>
  <si>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</si>
  <si>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</si>
  <si>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</si>
  <si>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</si>
  <si>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</si>
  <si>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</si>
  <si>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</si>
  <si>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</si>
  <si>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</si>
  <si>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</si>
  <si>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</si>
  <si>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</si>
  <si>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</si>
  <si>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</si>
  <si>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</si>
  <si>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</si>
  <si>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</si>
  <si>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</si>
  <si>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</si>
  <si>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</si>
  <si>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</si>
  <si>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</si>
  <si>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</si>
  <si>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</si>
  <si>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</si>
  <si>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</si>
  <si>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</si>
  <si>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</si>
  <si>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</si>
  <si>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</si>
  <si>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</si>
  <si>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</si>
  <si>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</si>
  <si>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</si>
  <si>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</si>
  <si>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</si>
  <si>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</si>
  <si>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</si>
  <si>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</si>
  <si>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</si>
  <si>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</si>
  <si>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</si>
  <si>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</si>
  <si>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</si>
  <si>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</si>
  <si>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</si>
  <si>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</si>
  <si>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</si>
  <si>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</si>
  <si>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</si>
  <si>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</si>
  <si>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</si>
  <si>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</si>
  <si>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</si>
  <si>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</si>
  <si>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</si>
  <si>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</si>
  <si>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</si>
  <si>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</si>
  <si>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</si>
  <si>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</si>
  <si>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</si>
  <si>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</si>
  <si>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</si>
  <si>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</si>
  <si>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</si>
  <si>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</si>
  <si>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</si>
  <si>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</si>
  <si>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</si>
  <si>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</si>
  <si>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</si>
  <si>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</si>
  <si>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</si>
  <si>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</si>
  <si>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</si>
  <si>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</si>
  <si>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</si>
  <si>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</si>
  <si>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</si>
  <si>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</si>
  <si>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</si>
  <si>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</si>
  <si>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</si>
  <si>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</si>
  <si>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</si>
  <si>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</si>
  <si>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</si>
  <si>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</si>
  <si>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</si>
  <si>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</si>
  <si>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</si>
  <si>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</si>
  <si>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</si>
  <si>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</si>
  <si>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</si>
  <si>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</si>
  <si>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</si>
  <si>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</si>
  <si>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</si>
  <si>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</si>
  <si>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</si>
  <si>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</si>
  <si>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</si>
  <si>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</si>
  <si>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</si>
  <si>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</si>
  <si>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</si>
  <si>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</si>
  <si>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</si>
  <si>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</si>
  <si>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</si>
  <si>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</si>
  <si>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</si>
  <si>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</si>
  <si>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</si>
  <si>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</si>
  <si>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</si>
  <si>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</si>
  <si>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</si>
  <si>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</si>
  <si>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</si>
  <si>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</si>
  <si>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</si>
  <si>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</si>
  <si>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</si>
  <si>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</si>
  <si>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</si>
  <si>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</si>
  <si>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</si>
  <si>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</si>
  <si>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</si>
  <si>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</si>
  <si>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</si>
  <si>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</si>
  <si>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</si>
  <si>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</si>
  <si>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</si>
  <si>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</si>
  <si>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</si>
  <si>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</si>
  <si>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</si>
  <si>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</si>
  <si>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</si>
  <si>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</si>
  <si>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</si>
  <si>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</si>
  <si>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</si>
  <si>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</si>
  <si>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</si>
  <si>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</si>
  <si>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</si>
  <si>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</si>
  <si>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</si>
  <si>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</si>
  <si>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</si>
  <si>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</si>
  <si>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</si>
  <si>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</si>
  <si>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</si>
  <si>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</si>
  <si>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</si>
  <si>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</si>
  <si>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</si>
  <si>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</si>
  <si>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</si>
  <si>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</si>
  <si>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</si>
  <si>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</si>
  <si>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</si>
  <si>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</si>
  <si>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</si>
  <si>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</si>
  <si>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</si>
  <si>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</si>
  <si>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</si>
  <si>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</si>
  <si>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</si>
  <si>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</si>
  <si>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</si>
  <si>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</si>
  <si>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</si>
  <si>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</si>
  <si>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</si>
  <si>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</si>
  <si>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</si>
  <si>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</si>
  <si>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</si>
  <si>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</si>
  <si>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</si>
  <si>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</si>
  <si>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</si>
  <si>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</si>
  <si>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</si>
  <si>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</si>
  <si>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</si>
  <si>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</si>
  <si>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</si>
  <si>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</si>
  <si>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</si>
  <si>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</si>
  <si>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</si>
  <si>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</si>
  <si>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</si>
  <si>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</si>
  <si>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</si>
  <si>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</si>
  <si>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</si>
  <si>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</si>
  <si>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</si>
  <si>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</si>
  <si>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</si>
  <si>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</si>
  <si>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</si>
  <si>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</si>
  <si>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</si>
  <si>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</si>
  <si>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</si>
  <si>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</si>
  <si>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</si>
  <si>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</si>
  <si>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</si>
  <si>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</si>
  <si>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</si>
  <si>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</si>
  <si>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</si>
  <si>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</si>
  <si>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</si>
  <si>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</si>
  <si>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</si>
  <si>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</si>
  <si>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</si>
  <si>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</si>
  <si>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</si>
  <si>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</si>
  <si>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</si>
  <si>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</si>
  <si>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</si>
  <si>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</si>
  <si>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</si>
  <si>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</si>
  <si>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</si>
  <si>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</si>
  <si>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</si>
  <si>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</si>
  <si>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</si>
  <si>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</si>
  <si>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</si>
  <si>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</si>
  <si>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</si>
  <si>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</si>
  <si>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</si>
  <si>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</si>
  <si>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</si>
  <si>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</si>
  <si>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</si>
  <si>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</si>
  <si>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</si>
  <si>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</si>
  <si>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</si>
  <si>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</si>
  <si>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</si>
  <si>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</si>
  <si>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</si>
  <si>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</si>
  <si>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</si>
  <si>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</si>
  <si>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</si>
  <si>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</si>
  <si>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</si>
  <si>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</si>
  <si>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</si>
  <si>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</si>
  <si>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010200-100</t>
  </si>
  <si>
    <t>Cable</t>
  </si>
  <si>
    <t>Contain "Tin"</t>
  </si>
  <si>
    <t>010201-500</t>
  </si>
  <si>
    <t>010202-100</t>
  </si>
  <si>
    <t>010203-100</t>
  </si>
  <si>
    <t>010250-100</t>
  </si>
  <si>
    <t>010251-100</t>
  </si>
  <si>
    <t>010252-100</t>
  </si>
  <si>
    <t>010252-500</t>
  </si>
  <si>
    <t>010300-100</t>
  </si>
  <si>
    <t>010301-100</t>
  </si>
  <si>
    <t>010302-100</t>
  </si>
  <si>
    <t>010331-100</t>
  </si>
  <si>
    <t>010360-100</t>
  </si>
  <si>
    <t>02SR-3S</t>
  </si>
  <si>
    <t>Connector</t>
  </si>
  <si>
    <t>03401</t>
  </si>
  <si>
    <t>03404</t>
  </si>
  <si>
    <t>03405</t>
  </si>
  <si>
    <t>CONNECTOR</t>
  </si>
  <si>
    <t>03406</t>
  </si>
  <si>
    <t>03407</t>
  </si>
  <si>
    <t>03408</t>
  </si>
  <si>
    <t>03409</t>
  </si>
  <si>
    <t>03410</t>
  </si>
  <si>
    <t>03411</t>
  </si>
  <si>
    <t>03412</t>
  </si>
  <si>
    <t>03413</t>
  </si>
  <si>
    <t>03414</t>
  </si>
  <si>
    <t>03415</t>
  </si>
  <si>
    <t>03416</t>
  </si>
  <si>
    <t>03417</t>
  </si>
  <si>
    <t>03418</t>
  </si>
  <si>
    <t>03420</t>
  </si>
  <si>
    <t>03421</t>
  </si>
  <si>
    <t>03422</t>
  </si>
  <si>
    <t>03423</t>
  </si>
  <si>
    <t>03426</t>
  </si>
  <si>
    <t>03427</t>
  </si>
  <si>
    <t>03428</t>
  </si>
  <si>
    <t>03429</t>
  </si>
  <si>
    <t>03431</t>
  </si>
  <si>
    <t>03432</t>
  </si>
  <si>
    <t>03433</t>
  </si>
  <si>
    <t>03436</t>
  </si>
  <si>
    <t>03437</t>
  </si>
  <si>
    <t>03440</t>
  </si>
  <si>
    <t>03472</t>
  </si>
  <si>
    <t>03481</t>
  </si>
  <si>
    <t>03485</t>
  </si>
  <si>
    <t>03565</t>
  </si>
  <si>
    <t>03SR-3S</t>
  </si>
  <si>
    <t>04SR-3S</t>
  </si>
  <si>
    <t>050576-10 FT</t>
  </si>
  <si>
    <t>050581-8 FT</t>
  </si>
  <si>
    <t>050591-5 FT</t>
  </si>
  <si>
    <t>050595-4 FT</t>
  </si>
  <si>
    <t>050660-20 FT</t>
  </si>
  <si>
    <t>050667-20 FT</t>
  </si>
  <si>
    <t>050700-15 FT</t>
  </si>
  <si>
    <t>050707-15 FT</t>
  </si>
  <si>
    <t>050720-10 FT</t>
  </si>
  <si>
    <t>050727-10 FT</t>
  </si>
  <si>
    <t>050740-8 FT</t>
  </si>
  <si>
    <t>050747-8 FT</t>
  </si>
  <si>
    <t>050760-7 FT</t>
  </si>
  <si>
    <t>050767-7 FT</t>
  </si>
  <si>
    <t>05SR-3S</t>
  </si>
  <si>
    <t>06SR-3S</t>
  </si>
  <si>
    <t>070004-100</t>
  </si>
  <si>
    <t>070006-100</t>
  </si>
  <si>
    <t>070103-100</t>
  </si>
  <si>
    <t>070120-100</t>
  </si>
  <si>
    <t>070204-100</t>
  </si>
  <si>
    <t>070252-100</t>
  </si>
  <si>
    <t>070252-500</t>
  </si>
  <si>
    <t>070253-100</t>
  </si>
  <si>
    <t>070254-100</t>
  </si>
  <si>
    <t>07SR-3S</t>
  </si>
  <si>
    <t>08SR-3S</t>
  </si>
  <si>
    <t>1.5-4</t>
  </si>
  <si>
    <t>Cupper tube lugs</t>
  </si>
  <si>
    <t>1.5-5</t>
  </si>
  <si>
    <t>10-12</t>
  </si>
  <si>
    <t>10-4</t>
  </si>
  <si>
    <t>10-6</t>
  </si>
  <si>
    <t>10-8</t>
  </si>
  <si>
    <t>120-10</t>
  </si>
  <si>
    <t>120-12</t>
  </si>
  <si>
    <t>12420025-100</t>
  </si>
  <si>
    <t>Contain "Tin" and "Gold"</t>
  </si>
  <si>
    <t>12420026-100</t>
  </si>
  <si>
    <t>12420027-100</t>
  </si>
  <si>
    <t>12420028-100</t>
  </si>
  <si>
    <t>12420029-100</t>
  </si>
  <si>
    <t>12420035-100</t>
  </si>
  <si>
    <t>12420036-100</t>
  </si>
  <si>
    <t>12420037-100</t>
  </si>
  <si>
    <t>12420038-100</t>
  </si>
  <si>
    <t>12420039-100</t>
  </si>
  <si>
    <t>12420045-100</t>
  </si>
  <si>
    <t>12420046-100</t>
  </si>
  <si>
    <t>12420047-100</t>
  </si>
  <si>
    <t>12420048-100</t>
  </si>
  <si>
    <t>12420049-100</t>
  </si>
  <si>
    <t>12420056-100</t>
  </si>
  <si>
    <t>12420057-100</t>
  </si>
  <si>
    <t>12420058-100</t>
  </si>
  <si>
    <t>12420059-100</t>
  </si>
  <si>
    <t>12420061-100</t>
  </si>
  <si>
    <t>12420093-100</t>
  </si>
  <si>
    <t>12420094-100</t>
  </si>
  <si>
    <t>12420119-100</t>
  </si>
  <si>
    <t>12420120-100</t>
  </si>
  <si>
    <t>12420121-100</t>
  </si>
  <si>
    <t>12420122-100</t>
  </si>
  <si>
    <t>12420123-100</t>
  </si>
  <si>
    <t>12420124-100</t>
  </si>
  <si>
    <t>12420125-100</t>
  </si>
  <si>
    <t>12420137-100</t>
  </si>
  <si>
    <t>12420138-100</t>
  </si>
  <si>
    <t>12420187-100</t>
  </si>
  <si>
    <t>12420218-100</t>
  </si>
  <si>
    <t>12420248-100</t>
  </si>
  <si>
    <t>12420249-100</t>
  </si>
  <si>
    <t>12420322-100</t>
  </si>
  <si>
    <t>12420323-100</t>
  </si>
  <si>
    <t>12420326-100</t>
  </si>
  <si>
    <t>12420327-100</t>
  </si>
  <si>
    <t>12420328-100</t>
  </si>
  <si>
    <t>12420329-100</t>
  </si>
  <si>
    <t>12420672-100</t>
  </si>
  <si>
    <t>12420673-100</t>
  </si>
  <si>
    <t>12420674-100</t>
  </si>
  <si>
    <t>12420675-100</t>
  </si>
  <si>
    <t>12420676-100</t>
  </si>
  <si>
    <t>12420677-100</t>
  </si>
  <si>
    <t>12420678-100</t>
  </si>
  <si>
    <t>12420682-100</t>
  </si>
  <si>
    <t>12420688-100</t>
  </si>
  <si>
    <t>12420704-100</t>
  </si>
  <si>
    <t>12420705-100</t>
  </si>
  <si>
    <t>12420713-100</t>
  </si>
  <si>
    <t>12420743-100</t>
  </si>
  <si>
    <t>12420744-100</t>
  </si>
  <si>
    <t>12420745-100</t>
  </si>
  <si>
    <t>12507392-100</t>
  </si>
  <si>
    <t>12508401-100</t>
  </si>
  <si>
    <t>12508402-100</t>
  </si>
  <si>
    <t>12508403-100</t>
  </si>
  <si>
    <t>12509654-100</t>
  </si>
  <si>
    <t>12510763-100</t>
  </si>
  <si>
    <t>12560278-100</t>
  </si>
  <si>
    <t>12560284-100</t>
  </si>
  <si>
    <t>12560285-100</t>
  </si>
  <si>
    <t>12560292-100</t>
  </si>
  <si>
    <t>12560297-100</t>
  </si>
  <si>
    <t>16-10</t>
  </si>
  <si>
    <t>16-12</t>
  </si>
  <si>
    <t>16-6</t>
  </si>
  <si>
    <t>16-8</t>
  </si>
  <si>
    <t>2.5-4</t>
  </si>
  <si>
    <t>2.5-5</t>
  </si>
  <si>
    <t>2.5-6</t>
  </si>
  <si>
    <t>25-10</t>
  </si>
  <si>
    <t>25-12</t>
  </si>
  <si>
    <t>25-6</t>
  </si>
  <si>
    <t>25-8</t>
  </si>
  <si>
    <t>35-10</t>
  </si>
  <si>
    <t>35-12</t>
  </si>
  <si>
    <t>35-8</t>
  </si>
  <si>
    <t>405-3</t>
  </si>
  <si>
    <t>Insulation blocks</t>
  </si>
  <si>
    <t>4-4</t>
  </si>
  <si>
    <t>4-6</t>
  </si>
  <si>
    <t>50-10</t>
  </si>
  <si>
    <t>50-12</t>
  </si>
  <si>
    <t>50-6</t>
  </si>
  <si>
    <t>50-8</t>
  </si>
  <si>
    <t>6-4</t>
  </si>
  <si>
    <t>6-5</t>
  </si>
  <si>
    <t>6-6</t>
  </si>
  <si>
    <t>70-12</t>
  </si>
  <si>
    <t>70-8</t>
  </si>
  <si>
    <t>95-10</t>
  </si>
  <si>
    <t>95-12</t>
  </si>
  <si>
    <t>95-8</t>
  </si>
  <si>
    <t>A 0103 FL-5</t>
  </si>
  <si>
    <t>A 0103 FL-8</t>
  </si>
  <si>
    <t>Terminal</t>
  </si>
  <si>
    <t>A 0503 FL-5</t>
  </si>
  <si>
    <t>A 0503 FL-8</t>
  </si>
  <si>
    <t>A 0543 R</t>
  </si>
  <si>
    <t>A 0553 R</t>
  </si>
  <si>
    <t>A 1504 FL-5</t>
  </si>
  <si>
    <t>A 1504 FL-8</t>
  </si>
  <si>
    <t>A 1504 FLF-5</t>
  </si>
  <si>
    <t>A 1504 FLF-8</t>
  </si>
  <si>
    <t>A 1504 HA</t>
  </si>
  <si>
    <t>A 1504 HO</t>
  </si>
  <si>
    <t>A 1507 FL</t>
  </si>
  <si>
    <t>A 1507 FLF</t>
  </si>
  <si>
    <t>A 1507 FLH</t>
  </si>
  <si>
    <t>A 1507 H</t>
  </si>
  <si>
    <t>A 1510 R</t>
  </si>
  <si>
    <t>A 1518 SF</t>
  </si>
  <si>
    <t>A 1519 SR</t>
  </si>
  <si>
    <t>A 1525 SK</t>
  </si>
  <si>
    <t>A 1530 SFB-3</t>
  </si>
  <si>
    <t>A 1532 G</t>
  </si>
  <si>
    <t>A 1532 R</t>
  </si>
  <si>
    <t>A 1537 G</t>
  </si>
  <si>
    <t>A 1537 R</t>
  </si>
  <si>
    <t>A 1543 G</t>
  </si>
  <si>
    <t>A 1543 GS</t>
  </si>
  <si>
    <t>A 1543 R</t>
  </si>
  <si>
    <t>A 1543 RB</t>
  </si>
  <si>
    <t>A 1553 G</t>
  </si>
  <si>
    <t>A 1553 R</t>
  </si>
  <si>
    <t>A 1565 R</t>
  </si>
  <si>
    <t>A 1585 R</t>
  </si>
  <si>
    <t>A 2504 FL-5</t>
  </si>
  <si>
    <t>A 2504 FL-8</t>
  </si>
  <si>
    <t>A 2504 FLF-5</t>
  </si>
  <si>
    <t>A 2504 FLF-8</t>
  </si>
  <si>
    <t>A 2505 HA</t>
  </si>
  <si>
    <t>A 2505 HO</t>
  </si>
  <si>
    <t>A 2507 FL</t>
  </si>
  <si>
    <t>A 2507 FLF</t>
  </si>
  <si>
    <t>A 2507 FLH</t>
  </si>
  <si>
    <t>A 2507 H</t>
  </si>
  <si>
    <t>A 2510 R</t>
  </si>
  <si>
    <t>A 2518 SF</t>
  </si>
  <si>
    <t>A 2519 SR</t>
  </si>
  <si>
    <t>A 2527 SK</t>
  </si>
  <si>
    <t>A 2530 SFB-3</t>
  </si>
  <si>
    <t>A 2532 R</t>
  </si>
  <si>
    <t>A 2537 G</t>
  </si>
  <si>
    <t>A 2537 GS</t>
  </si>
  <si>
    <t>A 2537 R</t>
  </si>
  <si>
    <t>A 2543 G</t>
  </si>
  <si>
    <t>A 2543 GS</t>
  </si>
  <si>
    <t>A 2543 R</t>
  </si>
  <si>
    <t>A 2553 G</t>
  </si>
  <si>
    <t>A 2553 R</t>
  </si>
  <si>
    <t>A 2565 G</t>
  </si>
  <si>
    <t>A 2565 R</t>
  </si>
  <si>
    <t>A 2585 R</t>
  </si>
  <si>
    <t>A 4607 FL</t>
  </si>
  <si>
    <t>A 4607 FLF</t>
  </si>
  <si>
    <t>A 4607 H</t>
  </si>
  <si>
    <t>A 4609 FL</t>
  </si>
  <si>
    <t>A 4610 R</t>
  </si>
  <si>
    <t>A 4630 SR</t>
  </si>
  <si>
    <t>A 4632 R</t>
  </si>
  <si>
    <t>A 4634 PSK</t>
  </si>
  <si>
    <t>A 4640 SF</t>
  </si>
  <si>
    <t>A 4643 G</t>
  </si>
  <si>
    <t>A 4643 GS</t>
  </si>
  <si>
    <t>A 4643 R</t>
  </si>
  <si>
    <t>A 4652 SK</t>
  </si>
  <si>
    <t>A 4653 G</t>
  </si>
  <si>
    <t>A 4653 R</t>
  </si>
  <si>
    <t>A 4665 R</t>
  </si>
  <si>
    <t>A 4685 R</t>
  </si>
  <si>
    <t>AS 1000-2 TL50</t>
  </si>
  <si>
    <t>AS 400-1 TL50</t>
  </si>
  <si>
    <t>AS AT2</t>
  </si>
  <si>
    <t>End sleeves</t>
  </si>
  <si>
    <t>B 0103 FL-8</t>
  </si>
  <si>
    <t>B 0503 FL-5</t>
  </si>
  <si>
    <t>B 0503 FL-8</t>
  </si>
  <si>
    <t>B 0532 R</t>
  </si>
  <si>
    <t>B 0553 R</t>
  </si>
  <si>
    <t>B 0824 SK</t>
  </si>
  <si>
    <t>B 1043 RS</t>
  </si>
  <si>
    <t>B 1504 FL-5</t>
  </si>
  <si>
    <t>B 1504 FL-8</t>
  </si>
  <si>
    <t>B 1507 FL</t>
  </si>
  <si>
    <t>B 1507 FLBF-8</t>
  </si>
  <si>
    <t>B 1507 FLH</t>
  </si>
  <si>
    <t>B 1510 R</t>
  </si>
  <si>
    <t>B 1513 R</t>
  </si>
  <si>
    <t>B 1519 SR</t>
  </si>
  <si>
    <t>B 1532 R</t>
  </si>
  <si>
    <t>B 1537 G</t>
  </si>
  <si>
    <t>B 1537 R</t>
  </si>
  <si>
    <t>B 1543 G</t>
  </si>
  <si>
    <t>B 1543 GS</t>
  </si>
  <si>
    <t>B 1543 R</t>
  </si>
  <si>
    <t>B 1553 G</t>
  </si>
  <si>
    <t>B 1553 GB</t>
  </si>
  <si>
    <t>B 1553 R</t>
  </si>
  <si>
    <t>B 1565 R</t>
  </si>
  <si>
    <t>B 1585 R</t>
  </si>
  <si>
    <t>B 2507 FL</t>
  </si>
  <si>
    <t>B 2507 FLBF-8</t>
  </si>
  <si>
    <t>B 2507 FLH</t>
  </si>
  <si>
    <t>B 2510 R</t>
  </si>
  <si>
    <t>B 2519 SR</t>
  </si>
  <si>
    <t>B 2532 R</t>
  </si>
  <si>
    <t>B 2537 R</t>
  </si>
  <si>
    <t>B 2543 R</t>
  </si>
  <si>
    <t>B 2543 RB</t>
  </si>
  <si>
    <t>B 2553 G</t>
  </si>
  <si>
    <t>B 2553 R</t>
  </si>
  <si>
    <t>B 2565 R</t>
  </si>
  <si>
    <t>B 2585 R</t>
  </si>
  <si>
    <t>B 4607 FL</t>
  </si>
  <si>
    <t>B 4630 SR</t>
  </si>
  <si>
    <t>B 6043 GS</t>
  </si>
  <si>
    <t>BB 1507 FL</t>
  </si>
  <si>
    <t>BB 1507 FLH</t>
  </si>
  <si>
    <t>BB 1543 R</t>
  </si>
  <si>
    <t>BB 1553 R</t>
  </si>
  <si>
    <t>BB 2507 FL</t>
  </si>
  <si>
    <t>BB 2532 R</t>
  </si>
  <si>
    <t>BB 2543 R</t>
  </si>
  <si>
    <t>BB 2553 R</t>
  </si>
  <si>
    <t>BB 2565 R</t>
  </si>
  <si>
    <t>BR 1553 G</t>
  </si>
  <si>
    <t>JF 10-150 M6</t>
  </si>
  <si>
    <t>Earth strips</t>
  </si>
  <si>
    <t>JF 10-300 M6</t>
  </si>
  <si>
    <t>JF 16-150 M10</t>
  </si>
  <si>
    <t>JF 16-200 M10</t>
  </si>
  <si>
    <t>JF 16-250 M10</t>
  </si>
  <si>
    <t>JF 25-100 M10</t>
  </si>
  <si>
    <t>JF 25-200 M10</t>
  </si>
  <si>
    <t>JF 6-150 M6</t>
  </si>
  <si>
    <t>KRT 10-10</t>
  </si>
  <si>
    <t>KRT 10-12</t>
  </si>
  <si>
    <t>KRT 10-5</t>
  </si>
  <si>
    <t>KRT 10-6</t>
  </si>
  <si>
    <t>KRT 16-10</t>
  </si>
  <si>
    <t>KRT 16-5</t>
  </si>
  <si>
    <t>KRT 16-6</t>
  </si>
  <si>
    <t>KRT 16-8</t>
  </si>
  <si>
    <t>KRT 25-10</t>
  </si>
  <si>
    <t>KRT 25-8</t>
  </si>
  <si>
    <t>KRT 35-10</t>
  </si>
  <si>
    <t>KRT 35-6</t>
  </si>
  <si>
    <t>KRT 35-8</t>
  </si>
  <si>
    <t>KRT 50-10</t>
  </si>
  <si>
    <t>KRT 50-6</t>
  </si>
  <si>
    <t>KRT 50-8</t>
  </si>
  <si>
    <t>KRT 70-10</t>
  </si>
  <si>
    <t>KRT 70-12</t>
  </si>
  <si>
    <t>KRT 70-8</t>
  </si>
  <si>
    <t>KRT 95-10</t>
  </si>
  <si>
    <t>KRT 95-12</t>
  </si>
  <si>
    <t>KRT 95-8</t>
  </si>
  <si>
    <t>L 05 HA</t>
  </si>
  <si>
    <t xml:space="preserve">Connector </t>
  </si>
  <si>
    <t>Contains Tin</t>
  </si>
  <si>
    <t>L 05 HO</t>
  </si>
  <si>
    <t>L 25 HA</t>
  </si>
  <si>
    <t>L 25 HO</t>
  </si>
  <si>
    <t>N 0520 SK</t>
  </si>
  <si>
    <t>N 1500 E</t>
  </si>
  <si>
    <t>N 2500 E</t>
  </si>
  <si>
    <t>N 4600 E</t>
  </si>
  <si>
    <t>PHDR-10VS</t>
  </si>
  <si>
    <t>SAA 51T-4</t>
  </si>
  <si>
    <t>SEH-001T-P0,6</t>
  </si>
  <si>
    <t>SP 1519 SR-9</t>
  </si>
  <si>
    <t>SP 1530 SFB-3</t>
  </si>
  <si>
    <t>SP 1532 R</t>
  </si>
  <si>
    <t>SP 1543 R</t>
  </si>
  <si>
    <t>SP 1553 R</t>
  </si>
  <si>
    <t>SP 1565 R</t>
  </si>
  <si>
    <t>SP 2519 SR-9</t>
  </si>
  <si>
    <t>SP 2537 R</t>
  </si>
  <si>
    <t>SP 2543 GS</t>
  </si>
  <si>
    <t>SP 2543 R</t>
  </si>
  <si>
    <t>SP 2553 RS</t>
  </si>
  <si>
    <t>SP 4610 R</t>
  </si>
  <si>
    <t>SP 4630 SR</t>
  </si>
  <si>
    <t>SP 4643 R</t>
  </si>
  <si>
    <t>SP 4653 R</t>
  </si>
  <si>
    <t>SP 4665 RB</t>
  </si>
  <si>
    <t>SPHD-001T-P0.5</t>
  </si>
  <si>
    <t>ST 1 B DIN</t>
  </si>
  <si>
    <t>ST 21 BS</t>
  </si>
  <si>
    <t>SXA-01T-P0.6</t>
  </si>
  <si>
    <t>T 0205 S</t>
  </si>
  <si>
    <t>T 0506 S</t>
  </si>
  <si>
    <t>T 0706 S</t>
  </si>
  <si>
    <t>T 1006 S</t>
  </si>
  <si>
    <t>T 1507 S</t>
  </si>
  <si>
    <t>T 2507 S</t>
  </si>
  <si>
    <t>XHP-2</t>
  </si>
  <si>
    <t>XHP-3</t>
  </si>
  <si>
    <t>XHP-4</t>
  </si>
  <si>
    <t>XHP-5</t>
  </si>
  <si>
    <t>Nelco Contact AB</t>
  </si>
  <si>
    <t>Daléns Gata 7 - 195 61 Arlandastad - Sweden</t>
  </si>
  <si>
    <t xml:space="preserve">Sunisa Norasan </t>
  </si>
  <si>
    <t>sunisa.norasan@nelco.se</t>
  </si>
  <si>
    <t>+46 (0)8 754 70 40</t>
  </si>
  <si>
    <t>Erik Jonsson</t>
  </si>
  <si>
    <t>Business Development Manager</t>
  </si>
  <si>
    <t>erik.jonsson@nelco.se</t>
  </si>
  <si>
    <t>100%</t>
  </si>
  <si>
    <t>http://nelco.se/en/content/konfliktmineraler</t>
  </si>
  <si>
    <t>CFSI</t>
  </si>
  <si>
    <t>Responsible wholesaler is 
Wilhelm Grillo Handelsgesellschaft mbH Duisburg/Germany</t>
  </si>
  <si>
    <t>Peru</t>
  </si>
  <si>
    <t>Bolivia</t>
  </si>
  <si>
    <t>Thai Nguyen Mining and Metallurgy Co., Ltd.</t>
  </si>
  <si>
    <t>CID002834</t>
  </si>
  <si>
    <t>Thai Nguyen</t>
  </si>
  <si>
    <t>Hong Kong SAR</t>
  </si>
  <si>
    <t>Ma'anshan Weitai Tin Co., Ltd.</t>
  </si>
  <si>
    <t>CID003379</t>
  </si>
  <si>
    <t>Maanshan</t>
  </si>
  <si>
    <t>TinPT Timah Tbk Mentok</t>
  </si>
  <si>
    <t>TantalumMitsui Mining and Smelting Co., Ltd.</t>
  </si>
  <si>
    <t>TantalumNPM Silmet AS</t>
  </si>
  <si>
    <t>TantalumQuantumClean</t>
  </si>
  <si>
    <t>TinPT Babel Surya Alam Lestari</t>
  </si>
  <si>
    <t>TantalumYanling Jincheng Tantalum &amp; Niobium Co., Ltd.</t>
  </si>
  <si>
    <t>TantalumUlba Metallurgical Plant JSC</t>
  </si>
  <si>
    <t>TantalumHengyang King Xing Lifeng New Materials Co., Ltd.</t>
  </si>
  <si>
    <t>TantalumFIR Metals &amp; Resource Ltd.</t>
  </si>
  <si>
    <t>TinMalaysia Smelting Corporation (MSC)</t>
  </si>
  <si>
    <t>TantalumJiujiang Zhongao Tantalum &amp; Niobium Co., Ltd.</t>
  </si>
  <si>
    <t>GoldBoliden AB</t>
  </si>
  <si>
    <t>TinResind Industria e Comercio Ltda.</t>
  </si>
  <si>
    <t>GoldAngloGold Ashanti Corrego do Sitio Mineracao</t>
  </si>
  <si>
    <t>TantalumF&amp;X Electro-Materials Ltd.</t>
  </si>
  <si>
    <t>TantalumTANIOBIS Smelting GmbH &amp; Co. KG</t>
  </si>
  <si>
    <t>TungstenJapan New Metals Co., Ltd.</t>
  </si>
  <si>
    <t>GoldC.I Metales Procesados Industriales SAS</t>
  </si>
  <si>
    <t>TungstenJiangxi Gan Bei Tungsten Co., Ltd.</t>
  </si>
  <si>
    <t>GoldItalpreziosi</t>
  </si>
  <si>
    <t>TinRui Da Hung</t>
  </si>
  <si>
    <t>GoldC. Hafner GmbH + Co. KG</t>
  </si>
  <si>
    <t>TungstenJiangwu H.C. Starck Tungsten Products Co., Ltd.</t>
  </si>
  <si>
    <t>TungstenJiangxi Tonggu Non-ferrous Metallurgical &amp; Chemical Co., Ltd.</t>
  </si>
  <si>
    <t>TinMetallo Spain S.L.U.</t>
  </si>
  <si>
    <t>TungstenXiamen Tungsten Co., Ltd.</t>
  </si>
  <si>
    <t>TantalumGlobal Advanced Metals Boyertown</t>
  </si>
  <si>
    <t>TantalumGlobal Advanced Metals Aizu</t>
  </si>
  <si>
    <t/>
  </si>
  <si>
    <t>GoldAdvanced Chemical Company</t>
  </si>
  <si>
    <t>TinChifeng Dajingzi Tin Industry Co., Ltd.</t>
  </si>
  <si>
    <t>GoldAida Chemical Industries Co., Ltd.</t>
  </si>
  <si>
    <t>GoldAgosi AG</t>
  </si>
  <si>
    <t>GoldAlmalyk Mining and Metallurgical Complex (AMMC)</t>
  </si>
  <si>
    <t>GoldArgor-Heraeus S.A.</t>
  </si>
  <si>
    <t>TinMineracao Taboca S.A.</t>
  </si>
  <si>
    <t>GoldAsahi Pretec Corp.</t>
  </si>
  <si>
    <t>TinPT Menara Cipta Mulia</t>
  </si>
  <si>
    <t>GoldAsaka Riken Co., Ltd.</t>
  </si>
  <si>
    <t>GoldAurubis AG</t>
  </si>
  <si>
    <t>GoldCCR Refinery - Glencore Canada Corporation</t>
  </si>
  <si>
    <t>GoldChugai Mining</t>
  </si>
  <si>
    <t>GoldLT Metal Ltd.</t>
  </si>
  <si>
    <t>GoldHeimerle + Meule GmbH</t>
  </si>
  <si>
    <t>GoldWIELAND Edelmetalle GmbH</t>
  </si>
  <si>
    <t>TungstenGanzhou Jiangwu Ferrotungsten Co., Ltd.</t>
  </si>
  <si>
    <t>GoldInner Mongolia Qiankun Gold and Silver Refinery Share Co., Ltd.</t>
  </si>
  <si>
    <t>recycled or scrap</t>
  </si>
  <si>
    <t>TinMinsur</t>
  </si>
  <si>
    <t>GoldIshifuku Metal Industry Co., Ltd.</t>
  </si>
  <si>
    <t>GoldAugmont Enterprises Private Limited</t>
  </si>
  <si>
    <t>GoldIstanbul Gold Refinery</t>
  </si>
  <si>
    <t>GoldJapan Mint</t>
  </si>
  <si>
    <t>GoldJiangxi Copper Co., Ltd.</t>
  </si>
  <si>
    <t>GoldAsahi Refining USA Inc.</t>
  </si>
  <si>
    <t>GoldAsahi Refining Canada Ltd.</t>
  </si>
  <si>
    <t>GoldJX Nippon Mining &amp; Metals Co., Ltd.</t>
  </si>
  <si>
    <t>Maharashtra</t>
  </si>
  <si>
    <t>TungstenXiamen Tungsten (H.C.) Co., Ltd.</t>
  </si>
  <si>
    <t>TinMetallo Belgium N.V.</t>
  </si>
  <si>
    <t>TungstenGanzhou Seadragon W &amp; Mo Co., Ltd.</t>
  </si>
  <si>
    <t>GoldKazzinc</t>
  </si>
  <si>
    <t>GoldAlexy Metals</t>
  </si>
  <si>
    <t>TungstenMasan High-Tech Materials</t>
  </si>
  <si>
    <t>GoldKennecott Utah Copper LLC</t>
  </si>
  <si>
    <t>TungstenGanzhou Haichuang Tungsten Co., Ltd.</t>
  </si>
  <si>
    <t>GoldKojima Chemicals Co., Ltd.</t>
  </si>
  <si>
    <t>GoldSancus ZFS (L’Orfebre, SA)</t>
  </si>
  <si>
    <t>GoldLS-NIKKO Copper Inc.</t>
  </si>
  <si>
    <t>GoldChimet S.p.A.</t>
  </si>
  <si>
    <t>GoldMatsuda Sangyo Co., Ltd.</t>
  </si>
  <si>
    <t>TinOperaciones Metalurgicas S.A.</t>
  </si>
  <si>
    <t>Castel San Pietro</t>
  </si>
  <si>
    <t>GoldMetalor Technologies (Suzhou) Ltd.</t>
  </si>
  <si>
    <t>GoldMetalor Technologies (Hong Kong) Ltd.</t>
  </si>
  <si>
    <t>TungstenJiangxi Yaosheng Tungsten Co., Ltd.</t>
  </si>
  <si>
    <t>TinPT Timah Nusantara</t>
  </si>
  <si>
    <t>Pegantungan</t>
  </si>
  <si>
    <t>TinFenix Metals</t>
  </si>
  <si>
    <t>TinThaisarco</t>
  </si>
  <si>
    <t>GoldMetal Concentrators SA (Pty) Ltd.</t>
  </si>
  <si>
    <t>TungstenMalipo Haiyu Tungsten Co., Ltd.</t>
  </si>
  <si>
    <t>Indonesia</t>
  </si>
  <si>
    <t>TinPT Refined Bangka Tin</t>
  </si>
  <si>
    <t>TinPT Timah Tbk Kundur</t>
  </si>
  <si>
    <t>GoldTOO Tau-Ken-Altyn</t>
  </si>
  <si>
    <t>TinWhite Solder Metalurgia e Mineracao Ltda.</t>
  </si>
  <si>
    <t>GoldMetalor Technologies (Singapore) Pte., Ltd.</t>
  </si>
  <si>
    <t>TungstenPhilippine Chuangxin Industrial Co., Inc.</t>
  </si>
  <si>
    <t>GoldMetalor Technologies S.A.</t>
  </si>
  <si>
    <t>TungstenACL Metais Eireli</t>
  </si>
  <si>
    <t>GoldMetalor USA Refining Corporation</t>
  </si>
  <si>
    <t>TungstenWolfram Bergbau und Hutten AG</t>
  </si>
  <si>
    <t>GoldMetalurgica Met-Mex Penoles S.A. De C.V.</t>
  </si>
  <si>
    <t>GoldMitsubishi Materials Corporation</t>
  </si>
  <si>
    <t>GoldMitsui Mining and Smelting Co., Ltd.</t>
  </si>
  <si>
    <t>GoldNadir Metal Rafineri San. Ve Tic. A.S.</t>
  </si>
  <si>
    <t>GoldNihon Material Co., Ltd.</t>
  </si>
  <si>
    <t>GoldOhura Precious Metal Industry Co., Ltd.</t>
  </si>
  <si>
    <t>GoldPAMP S.A.</t>
  </si>
  <si>
    <t>GoldPT Aneka Tambang (Persero) Tbk</t>
  </si>
  <si>
    <t>TungstenFujian Ganmin RareMetal Co., Ltd.</t>
  </si>
  <si>
    <t>GoldPX Precinox S.A.</t>
  </si>
  <si>
    <t>GoldRand Refinery (Pty) Ltd.</t>
  </si>
  <si>
    <t>GoldRoyal Canadian Mint</t>
  </si>
  <si>
    <t>TinAlpha</t>
  </si>
  <si>
    <t>TungstenH.C. Starck Tungsten GmbH</t>
  </si>
  <si>
    <t>TinPT Bangka Serumpun</t>
  </si>
  <si>
    <t>GoldSEMPSA Joyeria Plateria S.A.</t>
  </si>
  <si>
    <t>GoldShandong Zhaojin Gold &amp; Silver Refinery Co., Ltd.</t>
  </si>
  <si>
    <t>GoldSichuan Tianze Precious Metals Co., Ltd.</t>
  </si>
  <si>
    <t>TinPT Rajawali Rimba Perkasa</t>
  </si>
  <si>
    <t>TungstenChenzhou Diamond Tungsten Products Co., Ltd.</t>
  </si>
  <si>
    <t>TinO.M. Manufacturing Philippines, Inc.</t>
  </si>
  <si>
    <t>TungstenChongyi Zhangyuan Tungsten Co., Ltd.</t>
  </si>
  <si>
    <t>TinLuna Smelter, Ltd.</t>
  </si>
  <si>
    <t>TinO.M. Manufacturing (Thailand) Co., Ltd.</t>
  </si>
  <si>
    <t>GoldSolar Applied Materials Technology Corp.</t>
  </si>
  <si>
    <t>TungstenLianyou Metals Co., Ltd.</t>
  </si>
  <si>
    <t>TinEstanho de Rondonia S.A.</t>
  </si>
  <si>
    <t>TinDowa</t>
  </si>
  <si>
    <t>TungstenAlbasteel Industria e Comercio de Ligas Para Fundicao Ltd.</t>
  </si>
  <si>
    <t>TantalumXIMEI RESOURCES (GUANGDONG) LIMITED</t>
  </si>
  <si>
    <t>Haryana</t>
  </si>
  <si>
    <t>GoldSumitomo Metal Mining Co., Ltd.</t>
  </si>
  <si>
    <t>GoldTanaka Kikinzoku Kogyo K.K.</t>
  </si>
  <si>
    <t>TantalumChangsha South Tantalum Niobium Co., Ltd.</t>
  </si>
  <si>
    <t>GoldHeraeus Metals Hong Kong Ltd.</t>
  </si>
  <si>
    <t>TinTin Smelting Branch of Yunnan Tin Co., Ltd.</t>
  </si>
  <si>
    <t>TantalumAMG Brasil</t>
  </si>
  <si>
    <t>TantalumMetallurgical Products India Pvt., Ltd.</t>
  </si>
  <si>
    <t>TantalumMineracao Taboca S.A.</t>
  </si>
  <si>
    <t>GoldShandong Gold Smelting Co., Ltd.</t>
  </si>
  <si>
    <t>GoldTokuriki Honten Co., Ltd.</t>
  </si>
  <si>
    <t>GoldUmicore S.A. Business Unit Precious Metals Refining</t>
  </si>
  <si>
    <t>GoldValcambi S.A.</t>
  </si>
  <si>
    <t>CID002593</t>
  </si>
  <si>
    <t>CV Tiga Sekawan</t>
  </si>
  <si>
    <t>TinEM Vinto</t>
  </si>
  <si>
    <t>GoldWestern Australian Mint (T/a The Perth Mint)</t>
  </si>
  <si>
    <t>TinPT Mitra Sukses Globalindo</t>
  </si>
  <si>
    <t>TinGejiu Non-Ferrous Metal Processing Co., Ltd.</t>
  </si>
  <si>
    <t>GoldYokohama Metal Co., Ltd.</t>
  </si>
  <si>
    <t>GoldZhongyuan Gold Smelter of Zhongjin Gold Corporation</t>
  </si>
  <si>
    <t>Shanice van Gorp</t>
  </si>
  <si>
    <t>Shanice.VanGorp@metallo.com</t>
  </si>
  <si>
    <t>none - because continuously tin supply by long-term contract</t>
  </si>
  <si>
    <t>recycled</t>
  </si>
  <si>
    <t>This company is using a special tin vaccum distillation - tin scrap will be reworked &amp; refined by specialized vacuum distillation technology  - other elements like Pb, Sb,…,… will be preciptated during their manufacturing processes.</t>
  </si>
  <si>
    <t>GoldGold Refinery of Zijin Mining Group Co., Ltd.</t>
  </si>
  <si>
    <t>GoldGeib Refining Corporation</t>
  </si>
  <si>
    <t>Sungai Samak</t>
  </si>
  <si>
    <t>TinCRM Fundicao De Metais E Comercio De Equipamentos Eletronicos Do Brasil Ltda</t>
  </si>
  <si>
    <t>TinCRM Synergies</t>
  </si>
  <si>
    <t>TinPT Artha Cipta Langgeng</t>
  </si>
  <si>
    <t>GoldMMTC-PAMP India Pvt., Ltd.</t>
  </si>
  <si>
    <t>GoldOgussa Osterreichische Gold- und Silber-Scheideanstalt GmbH</t>
  </si>
  <si>
    <t>GoldL'Orfebre S.A.</t>
  </si>
  <si>
    <t>GoldSungEel HiMetal Co., Ltd.</t>
  </si>
  <si>
    <t>TinPT Prima Timah Utama</t>
  </si>
  <si>
    <t>TungstenGuangdong Xianglu Tungsten Co., Ltd.</t>
  </si>
  <si>
    <t>TungstenGlobal Tungsten &amp; Powders Corp.</t>
  </si>
  <si>
    <t>GoldAl Etihad Gold Refinery DMCC</t>
  </si>
  <si>
    <t>TungstenGanzhou Huaxing Tungsten Products Co., Ltd.</t>
  </si>
  <si>
    <t>GoldEmirates Gold DMCC</t>
  </si>
  <si>
    <t>TinYunnan Chengfeng Non-ferrous Metals Co., Ltd.</t>
  </si>
  <si>
    <t>GoldT.C.A S.p.A</t>
  </si>
  <si>
    <t>TinPT ATD Makmur Mandiri Jaya</t>
  </si>
  <si>
    <t>GoldREMONDIS PMR B.V.</t>
  </si>
  <si>
    <t>GoldKGHM Polska Miedz Spolka Akcyjna</t>
  </si>
  <si>
    <t>TinFabrica Auricchio</t>
  </si>
  <si>
    <t>0.75-3</t>
  </si>
  <si>
    <t>0.75-3 ABIKO</t>
  </si>
  <si>
    <t>0.75-4</t>
  </si>
  <si>
    <t>0.75-4 ABIKO</t>
  </si>
  <si>
    <t>01.00540</t>
  </si>
  <si>
    <t>Fuses Holders</t>
  </si>
  <si>
    <t>01.00560</t>
  </si>
  <si>
    <t>010200</t>
  </si>
  <si>
    <t>010200-500</t>
  </si>
  <si>
    <t>010201</t>
  </si>
  <si>
    <t>010201-100</t>
  </si>
  <si>
    <t>010202</t>
  </si>
  <si>
    <t>010202-500</t>
  </si>
  <si>
    <t>010203</t>
  </si>
  <si>
    <t>010203-500</t>
  </si>
  <si>
    <t>010204</t>
  </si>
  <si>
    <t>010204-100</t>
  </si>
  <si>
    <t>010205</t>
  </si>
  <si>
    <t>010205-100</t>
  </si>
  <si>
    <t>010205-500</t>
  </si>
  <si>
    <t>010206</t>
  </si>
  <si>
    <t>010206-100</t>
  </si>
  <si>
    <t>010206-500</t>
  </si>
  <si>
    <t>010208</t>
  </si>
  <si>
    <t>010208-100</t>
  </si>
  <si>
    <t>010208-500</t>
  </si>
  <si>
    <t>010215</t>
  </si>
  <si>
    <t>010215-100</t>
  </si>
  <si>
    <t>010217</t>
  </si>
  <si>
    <t>010217-100</t>
  </si>
  <si>
    <t>010218</t>
  </si>
  <si>
    <t>010218-100</t>
  </si>
  <si>
    <t>010250</t>
  </si>
  <si>
    <t>010250-500</t>
  </si>
  <si>
    <t>010250-D</t>
  </si>
  <si>
    <t>010251</t>
  </si>
  <si>
    <t>010251-500</t>
  </si>
  <si>
    <t>010252</t>
  </si>
  <si>
    <t>010253</t>
  </si>
  <si>
    <t>010253-100</t>
  </si>
  <si>
    <t>010253-500</t>
  </si>
  <si>
    <t>010255</t>
  </si>
  <si>
    <t>010255-100</t>
  </si>
  <si>
    <t>010255-500</t>
  </si>
  <si>
    <t>010256</t>
  </si>
  <si>
    <t>010256-100</t>
  </si>
  <si>
    <t>010256-500</t>
  </si>
  <si>
    <t>010257</t>
  </si>
  <si>
    <t>010257-100</t>
  </si>
  <si>
    <t>010257-500</t>
  </si>
  <si>
    <t>010258</t>
  </si>
  <si>
    <t>010258-100</t>
  </si>
  <si>
    <t>010258-500</t>
  </si>
  <si>
    <t>010260</t>
  </si>
  <si>
    <t>010260-100</t>
  </si>
  <si>
    <t>010260-500</t>
  </si>
  <si>
    <t>010264</t>
  </si>
  <si>
    <t>010264-100</t>
  </si>
  <si>
    <t>010266</t>
  </si>
  <si>
    <t>010266-100</t>
  </si>
  <si>
    <t>010266-500</t>
  </si>
  <si>
    <t>010272</t>
  </si>
  <si>
    <t>010272-100</t>
  </si>
  <si>
    <t>010300</t>
  </si>
  <si>
    <t>010300-500</t>
  </si>
  <si>
    <t>010301</t>
  </si>
  <si>
    <t>010301-500</t>
  </si>
  <si>
    <t>010302</t>
  </si>
  <si>
    <t>010302-500</t>
  </si>
  <si>
    <t>010303</t>
  </si>
  <si>
    <t>010303-100</t>
  </si>
  <si>
    <t>010303-500</t>
  </si>
  <si>
    <t>010305</t>
  </si>
  <si>
    <t>010305-100</t>
  </si>
  <si>
    <t>010305-500</t>
  </si>
  <si>
    <t>010307</t>
  </si>
  <si>
    <t>010307-100</t>
  </si>
  <si>
    <t>010307-500</t>
  </si>
  <si>
    <t>010308</t>
  </si>
  <si>
    <t>010308-100</t>
  </si>
  <si>
    <t>010310</t>
  </si>
  <si>
    <t>010310-100</t>
  </si>
  <si>
    <t>010331</t>
  </si>
  <si>
    <t>010331-500</t>
  </si>
  <si>
    <t>010332</t>
  </si>
  <si>
    <t>010332-100</t>
  </si>
  <si>
    <t>010332-500</t>
  </si>
  <si>
    <t>010333</t>
  </si>
  <si>
    <t>010333-100</t>
  </si>
  <si>
    <t>010333-500</t>
  </si>
  <si>
    <t>010334</t>
  </si>
  <si>
    <t>010334-1</t>
  </si>
  <si>
    <t>010334-100</t>
  </si>
  <si>
    <t>010334-1-100</t>
  </si>
  <si>
    <t>010334-1-500</t>
  </si>
  <si>
    <t>010334-500</t>
  </si>
  <si>
    <t>010335</t>
  </si>
  <si>
    <t>010335-100</t>
  </si>
  <si>
    <t>010335-500</t>
  </si>
  <si>
    <t>010337</t>
  </si>
  <si>
    <t>010337-100</t>
  </si>
  <si>
    <t>010360</t>
  </si>
  <si>
    <t>010360-500</t>
  </si>
  <si>
    <t>010361</t>
  </si>
  <si>
    <t>010361-100</t>
  </si>
  <si>
    <t>010361-500</t>
  </si>
  <si>
    <t>010362</t>
  </si>
  <si>
    <t>010362-100</t>
  </si>
  <si>
    <t>010362-500</t>
  </si>
  <si>
    <t>010363</t>
  </si>
  <si>
    <t>010363-100</t>
  </si>
  <si>
    <t>010363-500</t>
  </si>
  <si>
    <t>010365</t>
  </si>
  <si>
    <t>010365-100</t>
  </si>
  <si>
    <t>010365-500</t>
  </si>
  <si>
    <t>010402</t>
  </si>
  <si>
    <t>010402-100</t>
  </si>
  <si>
    <t>010403</t>
  </si>
  <si>
    <t>010403-100</t>
  </si>
  <si>
    <t>010530</t>
  </si>
  <si>
    <t>010530-100</t>
  </si>
  <si>
    <t>010530-500</t>
  </si>
  <si>
    <t>010531</t>
  </si>
  <si>
    <t>010531-100</t>
  </si>
  <si>
    <t>010531-500</t>
  </si>
  <si>
    <t>010532</t>
  </si>
  <si>
    <t>010532-100</t>
  </si>
  <si>
    <t>010532-500</t>
  </si>
  <si>
    <t>010533</t>
  </si>
  <si>
    <t>010533-100</t>
  </si>
  <si>
    <t>010533-500</t>
  </si>
  <si>
    <t>010534</t>
  </si>
  <si>
    <t>010534-100</t>
  </si>
  <si>
    <t>010534-500</t>
  </si>
  <si>
    <t>010540</t>
  </si>
  <si>
    <t>010540-100</t>
  </si>
  <si>
    <t>010545</t>
  </si>
  <si>
    <t>010545-100</t>
  </si>
  <si>
    <t>010546</t>
  </si>
  <si>
    <t>010546-100</t>
  </si>
  <si>
    <t>010546-500</t>
  </si>
  <si>
    <t>010560</t>
  </si>
  <si>
    <t>010560-100</t>
  </si>
  <si>
    <t>010560-500</t>
  </si>
  <si>
    <t>010561</t>
  </si>
  <si>
    <t>010561-100</t>
  </si>
  <si>
    <t>010561-500</t>
  </si>
  <si>
    <t>010562</t>
  </si>
  <si>
    <t>010562-100</t>
  </si>
  <si>
    <t>010562-500</t>
  </si>
  <si>
    <t>010567</t>
  </si>
  <si>
    <t>010567-100</t>
  </si>
  <si>
    <t>010600</t>
  </si>
  <si>
    <t>010600-100</t>
  </si>
  <si>
    <t>010600-500</t>
  </si>
  <si>
    <t>010601-DF</t>
  </si>
  <si>
    <t>010602</t>
  </si>
  <si>
    <t>010602-100</t>
  </si>
  <si>
    <t>010602-500</t>
  </si>
  <si>
    <t>010630</t>
  </si>
  <si>
    <t>010630-100</t>
  </si>
  <si>
    <t>010630-500</t>
  </si>
  <si>
    <t>010630-DF</t>
  </si>
  <si>
    <t>010636</t>
  </si>
  <si>
    <t>012000</t>
  </si>
  <si>
    <t>012000-1</t>
  </si>
  <si>
    <t>012000-11</t>
  </si>
  <si>
    <t>012000-2</t>
  </si>
  <si>
    <t>012000-4</t>
  </si>
  <si>
    <t>012000-5</t>
  </si>
  <si>
    <t>012000-6</t>
  </si>
  <si>
    <t>012000-7</t>
  </si>
  <si>
    <t>012000-8</t>
  </si>
  <si>
    <t>012000-9</t>
  </si>
  <si>
    <t>012001</t>
  </si>
  <si>
    <t>012001-2</t>
  </si>
  <si>
    <t>012001-3</t>
  </si>
  <si>
    <t>012001-7</t>
  </si>
  <si>
    <t>012003</t>
  </si>
  <si>
    <t>012003-4</t>
  </si>
  <si>
    <t xml:space="preserve">Cables &amp; Wires for fixed installation - Single isolated </t>
  </si>
  <si>
    <t>012003-7</t>
  </si>
  <si>
    <t>012004</t>
  </si>
  <si>
    <t>012005</t>
  </si>
  <si>
    <t>0130013-50</t>
  </si>
  <si>
    <t>0130015-50</t>
  </si>
  <si>
    <t>0130019-50</t>
  </si>
  <si>
    <t>01300203-50</t>
  </si>
  <si>
    <t>01300205-50</t>
  </si>
  <si>
    <t>01300209-50</t>
  </si>
  <si>
    <t>0130023</t>
  </si>
  <si>
    <t>0130025-500</t>
  </si>
  <si>
    <t>0130028</t>
  </si>
  <si>
    <t>0130029</t>
  </si>
  <si>
    <t>0130043-700</t>
  </si>
  <si>
    <t>0130045-700</t>
  </si>
  <si>
    <t>0130047-700</t>
  </si>
  <si>
    <t>0130049</t>
  </si>
  <si>
    <t>0130063-500</t>
  </si>
  <si>
    <t>0130065-500</t>
  </si>
  <si>
    <t>0130067-500</t>
  </si>
  <si>
    <t>0130068</t>
  </si>
  <si>
    <t>0130069-500</t>
  </si>
  <si>
    <t>0130082-500</t>
  </si>
  <si>
    <t>0130083-500</t>
  </si>
  <si>
    <t>0130085-500</t>
  </si>
  <si>
    <t>0130087-500</t>
  </si>
  <si>
    <t>0130089-500</t>
  </si>
  <si>
    <t>013010 FT</t>
  </si>
  <si>
    <t>013010 FT-25 C2</t>
  </si>
  <si>
    <t>013010 FT-50 C2</t>
  </si>
  <si>
    <t>013010 FT-500</t>
  </si>
  <si>
    <t>0130103-1000</t>
  </si>
  <si>
    <t>0130105-1000</t>
  </si>
  <si>
    <t>013010-7 FT</t>
  </si>
  <si>
    <t>013010-7 FT-25 C2</t>
  </si>
  <si>
    <t>013010-7 FT-50 C2</t>
  </si>
  <si>
    <t>0130107-1000</t>
  </si>
  <si>
    <t>0130108</t>
  </si>
  <si>
    <t>0130109-1000</t>
  </si>
  <si>
    <t>0130122-1000</t>
  </si>
  <si>
    <t>0130123-1000</t>
  </si>
  <si>
    <t>0130124-1000</t>
  </si>
  <si>
    <t>0130125</t>
  </si>
  <si>
    <t>0130127-1000</t>
  </si>
  <si>
    <t>0130128-1000</t>
  </si>
  <si>
    <t>0130129-1000</t>
  </si>
  <si>
    <t>01301412</t>
  </si>
  <si>
    <t>0130142-1000</t>
  </si>
  <si>
    <t>0130143-1000</t>
  </si>
  <si>
    <t>0130144</t>
  </si>
  <si>
    <t>0130145-1000</t>
  </si>
  <si>
    <t>0130147-1000</t>
  </si>
  <si>
    <t>0130148-1000</t>
  </si>
  <si>
    <t>0130149-1000</t>
  </si>
  <si>
    <t>013016 FT</t>
  </si>
  <si>
    <t>013016 FT-25 C2</t>
  </si>
  <si>
    <t>013016 FT-50 C2</t>
  </si>
  <si>
    <t>013016 FT-500</t>
  </si>
  <si>
    <t>01301612</t>
  </si>
  <si>
    <t>0130162</t>
  </si>
  <si>
    <t>0130163-1000</t>
  </si>
  <si>
    <t>0130164</t>
  </si>
  <si>
    <t>0130165</t>
  </si>
  <si>
    <t>013016-7 FT</t>
  </si>
  <si>
    <t>013016-7 FT-25 C2</t>
  </si>
  <si>
    <t>013016-7 FT-50 C2</t>
  </si>
  <si>
    <t>013016-7 FT-500</t>
  </si>
  <si>
    <t>0130167-1000</t>
  </si>
  <si>
    <t>0130168</t>
  </si>
  <si>
    <t>0130169-1000</t>
  </si>
  <si>
    <t>0130180-200</t>
  </si>
  <si>
    <t>01301811</t>
  </si>
  <si>
    <t>01301812</t>
  </si>
  <si>
    <t>0130182-200</t>
  </si>
  <si>
    <t>0130183</t>
  </si>
  <si>
    <t>0130184-200</t>
  </si>
  <si>
    <t>0130185</t>
  </si>
  <si>
    <t>0130186</t>
  </si>
  <si>
    <t>0130187</t>
  </si>
  <si>
    <t>0130188-200</t>
  </si>
  <si>
    <t>0130189</t>
  </si>
  <si>
    <t>0130205</t>
  </si>
  <si>
    <t>0130207</t>
  </si>
  <si>
    <t>0130208</t>
  </si>
  <si>
    <t>0130209</t>
  </si>
  <si>
    <t>0130228</t>
  </si>
  <si>
    <t>0130229</t>
  </si>
  <si>
    <t>013025 FT</t>
  </si>
  <si>
    <t>013025 FT-100 P5</t>
  </si>
  <si>
    <t>013025 FT-25 C2</t>
  </si>
  <si>
    <t>013025 FT-50 P4</t>
  </si>
  <si>
    <t>013025 FT-500</t>
  </si>
  <si>
    <t>013025-7 FT</t>
  </si>
  <si>
    <t>013025-7 FT-25 C2</t>
  </si>
  <si>
    <t>013025-7 FT-50 P4</t>
  </si>
  <si>
    <t>013025-7 FT-500</t>
  </si>
  <si>
    <t>013035 FT</t>
  </si>
  <si>
    <t>013035 FT-100 P5</t>
  </si>
  <si>
    <t>013035 FT-25 C2</t>
  </si>
  <si>
    <t>013035 FT-50 P4</t>
  </si>
  <si>
    <t>013035 FT-500</t>
  </si>
  <si>
    <t>013035-7 FT</t>
  </si>
  <si>
    <t>013035-7 FT-25 C2</t>
  </si>
  <si>
    <t>013035-7 FT-50 P4</t>
  </si>
  <si>
    <t>013035-7 FT-500</t>
  </si>
  <si>
    <t>013050 FT</t>
  </si>
  <si>
    <t>013050 FT-100 P5</t>
  </si>
  <si>
    <t>013050 FT-25 C2</t>
  </si>
  <si>
    <t>013050 FT-50 P4</t>
  </si>
  <si>
    <t>013050 FT-500</t>
  </si>
  <si>
    <t>013050-7 FT</t>
  </si>
  <si>
    <t>013050-7 FT-25 C2</t>
  </si>
  <si>
    <t>013050-7 FT-50 P4</t>
  </si>
  <si>
    <t>013050-7 FT-500</t>
  </si>
  <si>
    <t>013070 FT</t>
  </si>
  <si>
    <t>013070 FT-25 P4</t>
  </si>
  <si>
    <t>013070 FT-50 P4</t>
  </si>
  <si>
    <t>013070 FT-500</t>
  </si>
  <si>
    <t>013070-7 FT</t>
  </si>
  <si>
    <t>013070-7 FT-25 P4</t>
  </si>
  <si>
    <t>013070-7 FT-500</t>
  </si>
  <si>
    <t>013095 FT</t>
  </si>
  <si>
    <t>013095 FT-25 P4</t>
  </si>
  <si>
    <t>013095 FT-500</t>
  </si>
  <si>
    <t>013095-7 FT</t>
  </si>
  <si>
    <t>013095-7 FT-25 P4</t>
  </si>
  <si>
    <t>013095-7 FT-500</t>
  </si>
  <si>
    <t>013204</t>
  </si>
  <si>
    <t>013205</t>
  </si>
  <si>
    <t>013206</t>
  </si>
  <si>
    <t>013207</t>
  </si>
  <si>
    <t>013208</t>
  </si>
  <si>
    <t>013209</t>
  </si>
  <si>
    <t>0140182</t>
  </si>
  <si>
    <t>0140187</t>
  </si>
  <si>
    <t>0140189</t>
  </si>
  <si>
    <t>0140200</t>
  </si>
  <si>
    <t>01402011</t>
  </si>
  <si>
    <t>01402012-1000</t>
  </si>
  <si>
    <t>0140202-1000</t>
  </si>
  <si>
    <t>0140204-1000</t>
  </si>
  <si>
    <t>0140205-1000</t>
  </si>
  <si>
    <t>0140206</t>
  </si>
  <si>
    <t>0140207-1000</t>
  </si>
  <si>
    <t>0140208-1000</t>
  </si>
  <si>
    <t>0140209-1000</t>
  </si>
  <si>
    <t>0140220-1000</t>
  </si>
  <si>
    <t>01402211-1000</t>
  </si>
  <si>
    <t>01402212-1000</t>
  </si>
  <si>
    <t>0140222-1000</t>
  </si>
  <si>
    <t>0140224-1000</t>
  </si>
  <si>
    <t>0140225-1000</t>
  </si>
  <si>
    <t>0140226-1000</t>
  </si>
  <si>
    <t>0140227-1000</t>
  </si>
  <si>
    <t>0140228-1000</t>
  </si>
  <si>
    <t>0140229-1000</t>
  </si>
  <si>
    <t>01402411</t>
  </si>
  <si>
    <t>01402412</t>
  </si>
  <si>
    <t>0140242</t>
  </si>
  <si>
    <t>0140244-1000</t>
  </si>
  <si>
    <t>0140246</t>
  </si>
  <si>
    <t>0140248</t>
  </si>
  <si>
    <t>0140249-1000</t>
  </si>
  <si>
    <t>0140262</t>
  </si>
  <si>
    <t>0140264-1000</t>
  </si>
  <si>
    <t>0140265</t>
  </si>
  <si>
    <t>0140269-1000</t>
  </si>
  <si>
    <t>02KR-6S</t>
  </si>
  <si>
    <t>02KR-D8M</t>
  </si>
  <si>
    <t>02ZR-3H</t>
  </si>
  <si>
    <t>02ZR-8M-P</t>
  </si>
  <si>
    <t>03001</t>
  </si>
  <si>
    <t>03013</t>
  </si>
  <si>
    <t>030200-T</t>
  </si>
  <si>
    <t>030200-T-100</t>
  </si>
  <si>
    <t>030202-T</t>
  </si>
  <si>
    <t>030202-T-100</t>
  </si>
  <si>
    <t>030202-T-500</t>
  </si>
  <si>
    <t>030203-T</t>
  </si>
  <si>
    <t>030205-T</t>
  </si>
  <si>
    <t>030205-T-100</t>
  </si>
  <si>
    <t>030207-T</t>
  </si>
  <si>
    <t>030207-T-100</t>
  </si>
  <si>
    <t>030250-T</t>
  </si>
  <si>
    <t>030250-T-100</t>
  </si>
  <si>
    <t>030250-T-500</t>
  </si>
  <si>
    <t>030251-T</t>
  </si>
  <si>
    <t>030251-T-100</t>
  </si>
  <si>
    <t>030251-T-500</t>
  </si>
  <si>
    <t>030252-T</t>
  </si>
  <si>
    <t>030252-T-100</t>
  </si>
  <si>
    <t>030252-T-500</t>
  </si>
  <si>
    <t>030254-T</t>
  </si>
  <si>
    <t>030256-T</t>
  </si>
  <si>
    <t>030256-T-100</t>
  </si>
  <si>
    <t>030256-T-500</t>
  </si>
  <si>
    <t>03400</t>
  </si>
  <si>
    <t>03402</t>
  </si>
  <si>
    <t>03403</t>
  </si>
  <si>
    <t>03419</t>
  </si>
  <si>
    <t>03421-PP2</t>
  </si>
  <si>
    <t>03422-PP2</t>
  </si>
  <si>
    <t>03423-PP2</t>
  </si>
  <si>
    <t>03425</t>
  </si>
  <si>
    <t>03426-PP2</t>
  </si>
  <si>
    <t>03427-PP2</t>
  </si>
  <si>
    <t>03428-PP2</t>
  </si>
  <si>
    <t>03430</t>
  </si>
  <si>
    <t>03431-PP2</t>
  </si>
  <si>
    <t>03432-PP2</t>
  </si>
  <si>
    <t>03433-PP2</t>
  </si>
  <si>
    <t>03434</t>
  </si>
  <si>
    <t>03435</t>
  </si>
  <si>
    <t>03436-PP2</t>
  </si>
  <si>
    <t>03437-PP2</t>
  </si>
  <si>
    <t>03438</t>
  </si>
  <si>
    <t>03440-PP2</t>
  </si>
  <si>
    <t>03441</t>
  </si>
  <si>
    <t>03442</t>
  </si>
  <si>
    <t>03443</t>
  </si>
  <si>
    <t>03443-8</t>
  </si>
  <si>
    <t>03444</t>
  </si>
  <si>
    <t>03445</t>
  </si>
  <si>
    <t>03446</t>
  </si>
  <si>
    <t>03447</t>
  </si>
  <si>
    <t>03448</t>
  </si>
  <si>
    <t>03449</t>
  </si>
  <si>
    <t>03450</t>
  </si>
  <si>
    <t>03451</t>
  </si>
  <si>
    <t>03452</t>
  </si>
  <si>
    <t>03453</t>
  </si>
  <si>
    <t>03454</t>
  </si>
  <si>
    <t>03475</t>
  </si>
  <si>
    <t>03485-PP2</t>
  </si>
  <si>
    <t>03495</t>
  </si>
  <si>
    <t>03496</t>
  </si>
  <si>
    <t>03498</t>
  </si>
  <si>
    <t>03498-PP2</t>
  </si>
  <si>
    <t>03565-PP2</t>
  </si>
  <si>
    <t>03567</t>
  </si>
  <si>
    <t>03KR-6S</t>
  </si>
  <si>
    <t>03KR-8M</t>
  </si>
  <si>
    <t>04000</t>
  </si>
  <si>
    <t>04001</t>
  </si>
  <si>
    <t>04003</t>
  </si>
  <si>
    <t>04004</t>
  </si>
  <si>
    <t>04005</t>
  </si>
  <si>
    <t>04006</t>
  </si>
  <si>
    <t>04007</t>
  </si>
  <si>
    <t>04008</t>
  </si>
  <si>
    <t>04009</t>
  </si>
  <si>
    <t>04010</t>
  </si>
  <si>
    <t>04011</t>
  </si>
  <si>
    <t>04012</t>
  </si>
  <si>
    <t>04013</t>
  </si>
  <si>
    <t>04014</t>
  </si>
  <si>
    <t>04015</t>
  </si>
  <si>
    <t>04016</t>
  </si>
  <si>
    <t>04016-4</t>
  </si>
  <si>
    <t>040681</t>
  </si>
  <si>
    <t>040681-100</t>
  </si>
  <si>
    <t>040681-500</t>
  </si>
  <si>
    <t>040682</t>
  </si>
  <si>
    <t>040682-100</t>
  </si>
  <si>
    <t>040682-500</t>
  </si>
  <si>
    <t>040683</t>
  </si>
  <si>
    <t>040683-100</t>
  </si>
  <si>
    <t>040683-500</t>
  </si>
  <si>
    <t>040685</t>
  </si>
  <si>
    <t>040685-100</t>
  </si>
  <si>
    <t>040685-500</t>
  </si>
  <si>
    <t>040687</t>
  </si>
  <si>
    <t>040687-100</t>
  </si>
  <si>
    <t>040687-500</t>
  </si>
  <si>
    <t>040689</t>
  </si>
  <si>
    <t>040689-100</t>
  </si>
  <si>
    <t>040689-500</t>
  </si>
  <si>
    <t>040692</t>
  </si>
  <si>
    <t>040692-100</t>
  </si>
  <si>
    <t>040692-500</t>
  </si>
  <si>
    <t>040710</t>
  </si>
  <si>
    <t>040711</t>
  </si>
  <si>
    <t>040712</t>
  </si>
  <si>
    <t>040713</t>
  </si>
  <si>
    <t>040715</t>
  </si>
  <si>
    <t>040717</t>
  </si>
  <si>
    <t>040723</t>
  </si>
  <si>
    <t>040730</t>
  </si>
  <si>
    <t>040731</t>
  </si>
  <si>
    <t>040731-500</t>
  </si>
  <si>
    <t>040732</t>
  </si>
  <si>
    <t>040732-500</t>
  </si>
  <si>
    <t>040733</t>
  </si>
  <si>
    <t>040733-100</t>
  </si>
  <si>
    <t>040733-500</t>
  </si>
  <si>
    <t>040734</t>
  </si>
  <si>
    <t>040734-500</t>
  </si>
  <si>
    <t>040737</t>
  </si>
  <si>
    <t>040737-500</t>
  </si>
  <si>
    <t>040740</t>
  </si>
  <si>
    <t>040740-500</t>
  </si>
  <si>
    <t>040742</t>
  </si>
  <si>
    <t>040745</t>
  </si>
  <si>
    <t>040746</t>
  </si>
  <si>
    <t>040747</t>
  </si>
  <si>
    <t>040747-100</t>
  </si>
  <si>
    <t>040747-500</t>
  </si>
  <si>
    <t>040748</t>
  </si>
  <si>
    <t>040748-500</t>
  </si>
  <si>
    <t>040749</t>
  </si>
  <si>
    <t>040749-500</t>
  </si>
  <si>
    <t>040751</t>
  </si>
  <si>
    <t>040751-500</t>
  </si>
  <si>
    <t>040752</t>
  </si>
  <si>
    <t>040752-500</t>
  </si>
  <si>
    <t>040754</t>
  </si>
  <si>
    <t>040754-500</t>
  </si>
  <si>
    <t>040755</t>
  </si>
  <si>
    <t>040756</t>
  </si>
  <si>
    <t>040760</t>
  </si>
  <si>
    <t>040769</t>
  </si>
  <si>
    <t>04KR-6S</t>
  </si>
  <si>
    <t>04KR-8M</t>
  </si>
  <si>
    <t>04KR-D6S</t>
  </si>
  <si>
    <t>04ZR-8M-P</t>
  </si>
  <si>
    <t>050255 TX</t>
  </si>
  <si>
    <t>050255-HF</t>
  </si>
  <si>
    <t>050275 HF FT</t>
  </si>
  <si>
    <t>050275-BOX HF FT</t>
  </si>
  <si>
    <t>050300 TX</t>
  </si>
  <si>
    <t>050335 HF FT</t>
  </si>
  <si>
    <t>050373 TX</t>
  </si>
  <si>
    <t>050375 HF</t>
  </si>
  <si>
    <t>050448</t>
  </si>
  <si>
    <t>050449</t>
  </si>
  <si>
    <t>050481</t>
  </si>
  <si>
    <t>050481-1</t>
  </si>
  <si>
    <t>050481-10</t>
  </si>
  <si>
    <t>050481-11</t>
  </si>
  <si>
    <t>050481-2</t>
  </si>
  <si>
    <t>050481-3</t>
  </si>
  <si>
    <t>050481-4</t>
  </si>
  <si>
    <t>050481-8</t>
  </si>
  <si>
    <t>050481-9</t>
  </si>
  <si>
    <t>050482</t>
  </si>
  <si>
    <t>050482-1</t>
  </si>
  <si>
    <t>050482-10</t>
  </si>
  <si>
    <t>050482-11</t>
  </si>
  <si>
    <t>050482-2</t>
  </si>
  <si>
    <t>050482-3</t>
  </si>
  <si>
    <t>050482-4</t>
  </si>
  <si>
    <t>050482-8</t>
  </si>
  <si>
    <t>050482-9</t>
  </si>
  <si>
    <t>050483</t>
  </si>
  <si>
    <t>050483-1</t>
  </si>
  <si>
    <t>050483-10</t>
  </si>
  <si>
    <t>050483-11</t>
  </si>
  <si>
    <t>050483-2</t>
  </si>
  <si>
    <t>050483-3</t>
  </si>
  <si>
    <t>050483-4</t>
  </si>
  <si>
    <t>050483-8</t>
  </si>
  <si>
    <t>050483-9</t>
  </si>
  <si>
    <t>050484</t>
  </si>
  <si>
    <t>050484-1</t>
  </si>
  <si>
    <t>050484-10</t>
  </si>
  <si>
    <t>050484-11</t>
  </si>
  <si>
    <t>050484-2</t>
  </si>
  <si>
    <t>050484-3</t>
  </si>
  <si>
    <t>050484-4</t>
  </si>
  <si>
    <t>050484-8</t>
  </si>
  <si>
    <t>050484-9</t>
  </si>
  <si>
    <t>050485</t>
  </si>
  <si>
    <t>050485-1</t>
  </si>
  <si>
    <t>050485-10</t>
  </si>
  <si>
    <t>050485-11</t>
  </si>
  <si>
    <t>050485-2</t>
  </si>
  <si>
    <t>050485-3</t>
  </si>
  <si>
    <t>050485-4</t>
  </si>
  <si>
    <t>050485-8</t>
  </si>
  <si>
    <t>050485-9</t>
  </si>
  <si>
    <t>050486</t>
  </si>
  <si>
    <t>050486-1</t>
  </si>
  <si>
    <t>050486-10</t>
  </si>
  <si>
    <t>050486-2</t>
  </si>
  <si>
    <t>050486-3</t>
  </si>
  <si>
    <t>050486-4</t>
  </si>
  <si>
    <t>050486-8</t>
  </si>
  <si>
    <t>050486-9</t>
  </si>
  <si>
    <t>050487</t>
  </si>
  <si>
    <t>050487-1</t>
  </si>
  <si>
    <t>050487-2</t>
  </si>
  <si>
    <t>050487-3</t>
  </si>
  <si>
    <t>050487-4</t>
  </si>
  <si>
    <t>050487-8</t>
  </si>
  <si>
    <t>050488</t>
  </si>
  <si>
    <t>050500</t>
  </si>
  <si>
    <t>050501</t>
  </si>
  <si>
    <t>050503</t>
  </si>
  <si>
    <t>050504</t>
  </si>
  <si>
    <t>050510</t>
  </si>
  <si>
    <t>050511</t>
  </si>
  <si>
    <t>050512</t>
  </si>
  <si>
    <t>050513</t>
  </si>
  <si>
    <t>050514</t>
  </si>
  <si>
    <t>050520</t>
  </si>
  <si>
    <t>050529</t>
  </si>
  <si>
    <t>050531</t>
  </si>
  <si>
    <t>050541</t>
  </si>
  <si>
    <t>050565 FT</t>
  </si>
  <si>
    <t>050576 FT</t>
  </si>
  <si>
    <t>050581 FT</t>
  </si>
  <si>
    <t>050591 FT</t>
  </si>
  <si>
    <t>050595 FT</t>
  </si>
  <si>
    <t>050648-100 GR</t>
  </si>
  <si>
    <t>050648-1000 GR</t>
  </si>
  <si>
    <t>050648-200 GR</t>
  </si>
  <si>
    <t>050648-250 GR</t>
  </si>
  <si>
    <t>050648-50 GR</t>
  </si>
  <si>
    <t>050648-500 GR</t>
  </si>
  <si>
    <t>050660 FT</t>
  </si>
  <si>
    <t>050664 FT</t>
  </si>
  <si>
    <t>050681 FT</t>
  </si>
  <si>
    <t>050682 FT</t>
  </si>
  <si>
    <t>050687 FT</t>
  </si>
  <si>
    <t>050700 FT</t>
  </si>
  <si>
    <t>050700 FT-25</t>
  </si>
  <si>
    <t>050700-1 FT</t>
  </si>
  <si>
    <t>050707-1 FT</t>
  </si>
  <si>
    <t>050711 FT</t>
  </si>
  <si>
    <t>050712 FT</t>
  </si>
  <si>
    <t>050714 FT</t>
  </si>
  <si>
    <t>050716 FT</t>
  </si>
  <si>
    <t>050717 FT</t>
  </si>
  <si>
    <t>050718 FT</t>
  </si>
  <si>
    <t>050727 FT</t>
  </si>
  <si>
    <t>050740 FT</t>
  </si>
  <si>
    <t>050740-1 FT</t>
  </si>
  <si>
    <t>050747 FT</t>
  </si>
  <si>
    <t>050747-1 FT</t>
  </si>
  <si>
    <t>05KR-8M</t>
  </si>
  <si>
    <t>065001 FT</t>
  </si>
  <si>
    <t>065002 FT</t>
  </si>
  <si>
    <t>065003 FT</t>
  </si>
  <si>
    <t>065004 FT</t>
  </si>
  <si>
    <t>065005 FT</t>
  </si>
  <si>
    <t>065006 FT</t>
  </si>
  <si>
    <t>06ZR-8M-P</t>
  </si>
  <si>
    <t>070003</t>
  </si>
  <si>
    <t>070003-100</t>
  </si>
  <si>
    <t>070003-500</t>
  </si>
  <si>
    <t>070004</t>
  </si>
  <si>
    <t>070004-500</t>
  </si>
  <si>
    <t>070006</t>
  </si>
  <si>
    <t>070006-500</t>
  </si>
  <si>
    <t>070009</t>
  </si>
  <si>
    <t>070009-100</t>
  </si>
  <si>
    <t>070009-500</t>
  </si>
  <si>
    <t>070012</t>
  </si>
  <si>
    <t>070012-100</t>
  </si>
  <si>
    <t>070012-500</t>
  </si>
  <si>
    <t>070015</t>
  </si>
  <si>
    <t>070015-100</t>
  </si>
  <si>
    <t>070015-500</t>
  </si>
  <si>
    <t>070025</t>
  </si>
  <si>
    <t>070025-100</t>
  </si>
  <si>
    <t>070025-500</t>
  </si>
  <si>
    <t>070103</t>
  </si>
  <si>
    <t>070103-500</t>
  </si>
  <si>
    <t>070104</t>
  </si>
  <si>
    <t>070104-1</t>
  </si>
  <si>
    <t>070104-100</t>
  </si>
  <si>
    <t>070104-500</t>
  </si>
  <si>
    <t>070106</t>
  </si>
  <si>
    <t>070106-1</t>
  </si>
  <si>
    <t>070106-100</t>
  </si>
  <si>
    <t>070106-2</t>
  </si>
  <si>
    <t>070106-500</t>
  </si>
  <si>
    <t>070108</t>
  </si>
  <si>
    <t>070108-1</t>
  </si>
  <si>
    <t>070108-100</t>
  </si>
  <si>
    <t>070108-500</t>
  </si>
  <si>
    <t>070112</t>
  </si>
  <si>
    <t>070112-100</t>
  </si>
  <si>
    <t>070112-500</t>
  </si>
  <si>
    <t>070118</t>
  </si>
  <si>
    <t>070118-100</t>
  </si>
  <si>
    <t>070118-500</t>
  </si>
  <si>
    <t>070120</t>
  </si>
  <si>
    <t>070120-500</t>
  </si>
  <si>
    <t>070125</t>
  </si>
  <si>
    <t>070125-100</t>
  </si>
  <si>
    <t>070125-500</t>
  </si>
  <si>
    <t>070136</t>
  </si>
  <si>
    <t>070136-100</t>
  </si>
  <si>
    <t>070136-500</t>
  </si>
  <si>
    <t>070152</t>
  </si>
  <si>
    <t>070152-100</t>
  </si>
  <si>
    <t>070152-500</t>
  </si>
  <si>
    <t>070153</t>
  </si>
  <si>
    <t>070153-100</t>
  </si>
  <si>
    <t>070153-500</t>
  </si>
  <si>
    <t>070154</t>
  </si>
  <si>
    <t>070154-100</t>
  </si>
  <si>
    <t>070154-500</t>
  </si>
  <si>
    <t>070156</t>
  </si>
  <si>
    <t>070156-100</t>
  </si>
  <si>
    <t>070156-500</t>
  </si>
  <si>
    <t>070158</t>
  </si>
  <si>
    <t>070158-100</t>
  </si>
  <si>
    <t>070158-500</t>
  </si>
  <si>
    <t>070162</t>
  </si>
  <si>
    <t>070162-100</t>
  </si>
  <si>
    <t>070162-500</t>
  </si>
  <si>
    <t>070168</t>
  </si>
  <si>
    <t>070168-1</t>
  </si>
  <si>
    <t>070168-100</t>
  </si>
  <si>
    <t>070168-1-100</t>
  </si>
  <si>
    <t>070168-1-500</t>
  </si>
  <si>
    <t>070168-500</t>
  </si>
  <si>
    <t>070202</t>
  </si>
  <si>
    <t>070202-1</t>
  </si>
  <si>
    <t>070202-100</t>
  </si>
  <si>
    <t>070202-1-100</t>
  </si>
  <si>
    <t>070202-1-500</t>
  </si>
  <si>
    <t>070202-500</t>
  </si>
  <si>
    <t>070203</t>
  </si>
  <si>
    <t>070203-100</t>
  </si>
  <si>
    <t>070203-500</t>
  </si>
  <si>
    <t>070204</t>
  </si>
  <si>
    <t>070204-1</t>
  </si>
  <si>
    <t>070204-500</t>
  </si>
  <si>
    <t>070206</t>
  </si>
  <si>
    <t>070206-1</t>
  </si>
  <si>
    <t>070206-100</t>
  </si>
  <si>
    <t>070206-500</t>
  </si>
  <si>
    <t>070208</t>
  </si>
  <si>
    <t>070208-100</t>
  </si>
  <si>
    <t>070208-500</t>
  </si>
  <si>
    <t>070212</t>
  </si>
  <si>
    <t>070212-100</t>
  </si>
  <si>
    <t>070212-500</t>
  </si>
  <si>
    <t>070218</t>
  </si>
  <si>
    <t>070218-100</t>
  </si>
  <si>
    <t>070218-500</t>
  </si>
  <si>
    <t>070225</t>
  </si>
  <si>
    <t>070225-100</t>
  </si>
  <si>
    <t>070225-500</t>
  </si>
  <si>
    <t>070236</t>
  </si>
  <si>
    <t>070252</t>
  </si>
  <si>
    <t>070253</t>
  </si>
  <si>
    <t>070253-500</t>
  </si>
  <si>
    <t>070254</t>
  </si>
  <si>
    <t>070254-500</t>
  </si>
  <si>
    <t>070256</t>
  </si>
  <si>
    <t>070256-100</t>
  </si>
  <si>
    <t>070256-500</t>
  </si>
  <si>
    <t>070258</t>
  </si>
  <si>
    <t>070258-100</t>
  </si>
  <si>
    <t>070258-500</t>
  </si>
  <si>
    <t>07KR-6S</t>
  </si>
  <si>
    <t>07KR-8M</t>
  </si>
  <si>
    <t>08KR-6S</t>
  </si>
  <si>
    <t>08KR-8M</t>
  </si>
  <si>
    <t>08ZR-8M-P</t>
  </si>
  <si>
    <t>09KR-6S</t>
  </si>
  <si>
    <t>09KR-8M</t>
  </si>
  <si>
    <t>1.5-3</t>
  </si>
  <si>
    <t>1.5-4 UL</t>
  </si>
  <si>
    <t>Terminals</t>
  </si>
  <si>
    <t>1.5-4-PP18</t>
  </si>
  <si>
    <t>1.5-5 UL</t>
  </si>
  <si>
    <t>1.5-6</t>
  </si>
  <si>
    <t>1.5-6 UL</t>
  </si>
  <si>
    <t>100-10</t>
  </si>
  <si>
    <t>100-6</t>
  </si>
  <si>
    <t>10-10</t>
  </si>
  <si>
    <t>10-14</t>
  </si>
  <si>
    <t>10-4 BOCK</t>
  </si>
  <si>
    <t>104090 M 001</t>
  </si>
  <si>
    <t>10-5</t>
  </si>
  <si>
    <t>10-5 BOCK</t>
  </si>
  <si>
    <t>10-6 BOCK</t>
  </si>
  <si>
    <t>10-6-2</t>
  </si>
  <si>
    <t>10-6-2 CC 16 MM</t>
  </si>
  <si>
    <t>10-6-2 CC 16 MM-45GR</t>
  </si>
  <si>
    <t>10-6-2 CC 19 MM</t>
  </si>
  <si>
    <t>10-8 BOCK</t>
  </si>
  <si>
    <t>10-8 FLAGG +90GR</t>
  </si>
  <si>
    <t>10-8 G</t>
  </si>
  <si>
    <t>10KR-6S</t>
  </si>
  <si>
    <t>10KR-8M</t>
  </si>
  <si>
    <t>10SR-3S</t>
  </si>
  <si>
    <t>11KR-6S</t>
  </si>
  <si>
    <t>11KR-8M</t>
  </si>
  <si>
    <t>11SR-3S</t>
  </si>
  <si>
    <t>11ZR-8M-P</t>
  </si>
  <si>
    <t>120-10 +45GR</t>
  </si>
  <si>
    <t>120-10 -45GR</t>
  </si>
  <si>
    <t>120-10 BOCK</t>
  </si>
  <si>
    <t>120-12 +45GR</t>
  </si>
  <si>
    <t>120-12 BOCK</t>
  </si>
  <si>
    <t>120-12 LÅNG</t>
  </si>
  <si>
    <t>12012040-100</t>
  </si>
  <si>
    <t>12012050-100</t>
  </si>
  <si>
    <t>12012060-100</t>
  </si>
  <si>
    <t>12012070-100</t>
  </si>
  <si>
    <t>12012080-100</t>
  </si>
  <si>
    <t>12012090-100</t>
  </si>
  <si>
    <t>120-12-2</t>
  </si>
  <si>
    <t>120-14</t>
  </si>
  <si>
    <t>120-16</t>
  </si>
  <si>
    <t>120-16 -45GR</t>
  </si>
  <si>
    <t>120-16 BOCK</t>
  </si>
  <si>
    <t>120-20</t>
  </si>
  <si>
    <t>120-8</t>
  </si>
  <si>
    <t>12420049-1000</t>
  </si>
  <si>
    <t>12420055-100</t>
  </si>
  <si>
    <t>12420056-1000</t>
  </si>
  <si>
    <t>12420058-1000</t>
  </si>
  <si>
    <t>12420126-100</t>
  </si>
  <si>
    <t>12420139-100</t>
  </si>
  <si>
    <t>12420169-100</t>
  </si>
  <si>
    <t>12420253-100</t>
  </si>
  <si>
    <t>12420274-100</t>
  </si>
  <si>
    <t>12420325-100</t>
  </si>
  <si>
    <t>12420355-100</t>
  </si>
  <si>
    <t>12420355-500</t>
  </si>
  <si>
    <t>12420406-50</t>
  </si>
  <si>
    <t>12420478-100</t>
  </si>
  <si>
    <t>12420479-100</t>
  </si>
  <si>
    <t>12420501-100</t>
  </si>
  <si>
    <t>12420602-50</t>
  </si>
  <si>
    <t>12420737-100</t>
  </si>
  <si>
    <t>12420738-100</t>
  </si>
  <si>
    <t>12420739-100</t>
  </si>
  <si>
    <t>12420739-500</t>
  </si>
  <si>
    <t>12430113-100</t>
  </si>
  <si>
    <t>12430115-100</t>
  </si>
  <si>
    <t>12430116-100</t>
  </si>
  <si>
    <t>12430116-500</t>
  </si>
  <si>
    <t>12430123-100</t>
  </si>
  <si>
    <t>12430125</t>
  </si>
  <si>
    <t>12430130-100</t>
  </si>
  <si>
    <t>12505621-100</t>
  </si>
  <si>
    <t>12505622-100</t>
  </si>
  <si>
    <t>12505624-100</t>
  </si>
  <si>
    <t>12505624-1000</t>
  </si>
  <si>
    <t>12507226-100</t>
  </si>
  <si>
    <t>12508101-100</t>
  </si>
  <si>
    <t>12515490-100</t>
  </si>
  <si>
    <t>12515491-100</t>
  </si>
  <si>
    <t>12515492-100</t>
  </si>
  <si>
    <t>12515493-100</t>
  </si>
  <si>
    <t>12515493-2000</t>
  </si>
  <si>
    <t>12515803-100</t>
  </si>
  <si>
    <t>12516080-100</t>
  </si>
  <si>
    <t>12516080-1000</t>
  </si>
  <si>
    <t>12516086-100</t>
  </si>
  <si>
    <t>12516087-100</t>
  </si>
  <si>
    <t>12516087-900</t>
  </si>
  <si>
    <t>12516088-100</t>
  </si>
  <si>
    <t>12516088-900</t>
  </si>
  <si>
    <t>12516089-100</t>
  </si>
  <si>
    <t>12516089-900</t>
  </si>
  <si>
    <t>12516091-100</t>
  </si>
  <si>
    <t>12516141-100</t>
  </si>
  <si>
    <t>12516294-100</t>
  </si>
  <si>
    <t>12516400-100</t>
  </si>
  <si>
    <t>12516401-100</t>
  </si>
  <si>
    <t>12516402-100</t>
  </si>
  <si>
    <t>12516486-100</t>
  </si>
  <si>
    <t>12518105-100</t>
  </si>
  <si>
    <t>12519496-100</t>
  </si>
  <si>
    <t>12519496-1000</t>
  </si>
  <si>
    <t>12519497-100</t>
  </si>
  <si>
    <t>12519498-100</t>
  </si>
  <si>
    <t>12521066-100</t>
  </si>
  <si>
    <t>12521067-100</t>
  </si>
  <si>
    <t>12521069-100</t>
  </si>
  <si>
    <t>12521074-100</t>
  </si>
  <si>
    <t>12521075-100</t>
  </si>
  <si>
    <t>12521075-900</t>
  </si>
  <si>
    <t>12521076-100</t>
  </si>
  <si>
    <t>12521081-100</t>
  </si>
  <si>
    <t>12521082-100</t>
  </si>
  <si>
    <t>12521088-100</t>
  </si>
  <si>
    <t>12522240-100</t>
  </si>
  <si>
    <t>12522330-100</t>
  </si>
  <si>
    <t>12522801-300</t>
  </si>
  <si>
    <t>12522802-300</t>
  </si>
  <si>
    <t>12522803-300</t>
  </si>
  <si>
    <t>12522805-300</t>
  </si>
  <si>
    <t>12522806-300</t>
  </si>
  <si>
    <t>12522807-300</t>
  </si>
  <si>
    <t>12522809-300</t>
  </si>
  <si>
    <t>12522810-300</t>
  </si>
  <si>
    <t>12522811-300</t>
  </si>
  <si>
    <t>12522827-300</t>
  </si>
  <si>
    <t>12522828-300</t>
  </si>
  <si>
    <t>12522829-300</t>
  </si>
  <si>
    <t>12522831-300</t>
  </si>
  <si>
    <t>12522832-300</t>
  </si>
  <si>
    <t>12522833-300</t>
  </si>
  <si>
    <t>12522835-300</t>
  </si>
  <si>
    <t>12522836-300</t>
  </si>
  <si>
    <t>12522837-300</t>
  </si>
  <si>
    <t>12522849-300</t>
  </si>
  <si>
    <t>12522850-300</t>
  </si>
  <si>
    <t>12522851-300</t>
  </si>
  <si>
    <t>12522853-300</t>
  </si>
  <si>
    <t>12522854-300</t>
  </si>
  <si>
    <t>12522855-300</t>
  </si>
  <si>
    <t>12522856-300</t>
  </si>
  <si>
    <t>12522858-300</t>
  </si>
  <si>
    <t>12522859-300</t>
  </si>
  <si>
    <t>12522872-300</t>
  </si>
  <si>
    <t>12522873-300</t>
  </si>
  <si>
    <t>12522874-300</t>
  </si>
  <si>
    <t>12522876-300</t>
  </si>
  <si>
    <t>12522877-300</t>
  </si>
  <si>
    <t>12522878-300</t>
  </si>
  <si>
    <t>12522881-300</t>
  </si>
  <si>
    <t>12522885-1000</t>
  </si>
  <si>
    <t>12522896-300</t>
  </si>
  <si>
    <t>12522896-4900</t>
  </si>
  <si>
    <t>12522941-300</t>
  </si>
  <si>
    <t>12522942-300</t>
  </si>
  <si>
    <t>12522945-300</t>
  </si>
  <si>
    <t>12522947-300</t>
  </si>
  <si>
    <t>12522950-300</t>
  </si>
  <si>
    <t>12522951-300</t>
  </si>
  <si>
    <t>12522952-300</t>
  </si>
  <si>
    <t>12522953-300</t>
  </si>
  <si>
    <t>12522962-300</t>
  </si>
  <si>
    <t>12523379-300</t>
  </si>
  <si>
    <t>12523559</t>
  </si>
  <si>
    <t>12528237</t>
  </si>
  <si>
    <t>12528238</t>
  </si>
  <si>
    <t>12528958-100</t>
  </si>
  <si>
    <t>12528958-1000</t>
  </si>
  <si>
    <t>12528959-100</t>
  </si>
  <si>
    <t>12530432-100</t>
  </si>
  <si>
    <t>12530433-100</t>
  </si>
  <si>
    <t>12530434-100</t>
  </si>
  <si>
    <t>12530436-100</t>
  </si>
  <si>
    <t>12530436-2000</t>
  </si>
  <si>
    <t>12530949-100</t>
  </si>
  <si>
    <t>12534452-100</t>
  </si>
  <si>
    <t>12534452-1000</t>
  </si>
  <si>
    <t>12534453-100</t>
  </si>
  <si>
    <t>12534453-1000</t>
  </si>
  <si>
    <t>12534454-100</t>
  </si>
  <si>
    <t>12534454-1000</t>
  </si>
  <si>
    <t>12534455-100</t>
  </si>
  <si>
    <t>12534455-1000</t>
  </si>
  <si>
    <t>12534456-100</t>
  </si>
  <si>
    <t>12534456-1000</t>
  </si>
  <si>
    <t>12534457-100</t>
  </si>
  <si>
    <t>12535521-100</t>
  </si>
  <si>
    <t>12535521-1000</t>
  </si>
  <si>
    <t>12535681-100</t>
  </si>
  <si>
    <t>12535682-100</t>
  </si>
  <si>
    <t>12535683-100</t>
  </si>
  <si>
    <t>12535683-1000</t>
  </si>
  <si>
    <t>12535684-100</t>
  </si>
  <si>
    <t>12535703-100</t>
  </si>
  <si>
    <t>12535703-1000</t>
  </si>
  <si>
    <t>12535714-100</t>
  </si>
  <si>
    <t>12535840-100</t>
  </si>
  <si>
    <t>12535840-1000</t>
  </si>
  <si>
    <t>12535843-100</t>
  </si>
  <si>
    <t>12535843-1000</t>
  </si>
  <si>
    <t>12535911-100</t>
  </si>
  <si>
    <t>12535912-100</t>
  </si>
  <si>
    <t>12535952-100</t>
  </si>
  <si>
    <t>12536686-1500</t>
  </si>
  <si>
    <t>12536686-500</t>
  </si>
  <si>
    <t>12536692-500</t>
  </si>
  <si>
    <t>12536694-500</t>
  </si>
  <si>
    <t>12536696</t>
  </si>
  <si>
    <t>12536734-100</t>
  </si>
  <si>
    <t>12536735-100</t>
  </si>
  <si>
    <t>12536736-100</t>
  </si>
  <si>
    <t>12536737-100</t>
  </si>
  <si>
    <t>12536738-100</t>
  </si>
  <si>
    <t>12536739-100</t>
  </si>
  <si>
    <t>12536740-100</t>
  </si>
  <si>
    <t>12536741-100</t>
  </si>
  <si>
    <t>12536742-100</t>
  </si>
  <si>
    <t>12536743-100</t>
  </si>
  <si>
    <t>12536744-100</t>
  </si>
  <si>
    <t>12536745-100</t>
  </si>
  <si>
    <t>12536857-1500</t>
  </si>
  <si>
    <t>12537573</t>
  </si>
  <si>
    <t>12537574-100</t>
  </si>
  <si>
    <t>12537605</t>
  </si>
  <si>
    <t>12537609-100</t>
  </si>
  <si>
    <t>12537690-100</t>
  </si>
  <si>
    <t>12537829-500</t>
  </si>
  <si>
    <t>12537830-500</t>
  </si>
  <si>
    <t>12537831</t>
  </si>
  <si>
    <t>12537832</t>
  </si>
  <si>
    <t>12537922-1500</t>
  </si>
  <si>
    <t>12537960-100</t>
  </si>
  <si>
    <t>12537960-500</t>
  </si>
  <si>
    <t>12538161-100</t>
  </si>
  <si>
    <t>12541242</t>
  </si>
  <si>
    <t>12541482-100</t>
  </si>
  <si>
    <t>12542936</t>
  </si>
  <si>
    <t>12543214-50</t>
  </si>
  <si>
    <t>12543216-100</t>
  </si>
  <si>
    <t>12544522-50</t>
  </si>
  <si>
    <t>12544523-25</t>
  </si>
  <si>
    <t>12544525</t>
  </si>
  <si>
    <t>12545153-100</t>
  </si>
  <si>
    <t>12545155-100</t>
  </si>
  <si>
    <t>12545286-500</t>
  </si>
  <si>
    <t>12545288-500</t>
  </si>
  <si>
    <t>12545290-500</t>
  </si>
  <si>
    <t>12545292-100</t>
  </si>
  <si>
    <t>12545520</t>
  </si>
  <si>
    <t>12545521-500</t>
  </si>
  <si>
    <t>12545527-100</t>
  </si>
  <si>
    <t>12545528-100</t>
  </si>
  <si>
    <t>12545529-100</t>
  </si>
  <si>
    <t>12545530-100</t>
  </si>
  <si>
    <t>12545531-100</t>
  </si>
  <si>
    <t>12545532-50</t>
  </si>
  <si>
    <t>12545533-50</t>
  </si>
  <si>
    <t>12545534</t>
  </si>
  <si>
    <t>12547257</t>
  </si>
  <si>
    <t>12547260-50</t>
  </si>
  <si>
    <t>12547262</t>
  </si>
  <si>
    <t>12547264</t>
  </si>
  <si>
    <t>12547370-100</t>
  </si>
  <si>
    <t>12547684</t>
  </si>
  <si>
    <t>12547689</t>
  </si>
  <si>
    <t>12548125-500</t>
  </si>
  <si>
    <t>12548126-500</t>
  </si>
  <si>
    <t>12548127-500</t>
  </si>
  <si>
    <t>12548452-500</t>
  </si>
  <si>
    <t>12548671</t>
  </si>
  <si>
    <t>12551402-500</t>
  </si>
  <si>
    <t>12551429-3900</t>
  </si>
  <si>
    <t>12552039</t>
  </si>
  <si>
    <t>12552040</t>
  </si>
  <si>
    <t>12552044-100</t>
  </si>
  <si>
    <t>12552201-1000</t>
  </si>
  <si>
    <t>12552202-1000</t>
  </si>
  <si>
    <t>12552203-1000</t>
  </si>
  <si>
    <t>12552204-1000</t>
  </si>
  <si>
    <t>12552205-1000</t>
  </si>
  <si>
    <t>12552231-100</t>
  </si>
  <si>
    <t>12552458</t>
  </si>
  <si>
    <t>12552469</t>
  </si>
  <si>
    <t>12553865-500</t>
  </si>
  <si>
    <t>12553867-500</t>
  </si>
  <si>
    <t>12553871-500</t>
  </si>
  <si>
    <t>12553873-500</t>
  </si>
  <si>
    <t>12553875-100</t>
  </si>
  <si>
    <t>12553877-500</t>
  </si>
  <si>
    <t>12553879</t>
  </si>
  <si>
    <t>12553881</t>
  </si>
  <si>
    <t>12553883</t>
  </si>
  <si>
    <t>12553885</t>
  </si>
  <si>
    <t>12553887</t>
  </si>
  <si>
    <t>12553889</t>
  </si>
  <si>
    <t>12555592-500</t>
  </si>
  <si>
    <t>12555593</t>
  </si>
  <si>
    <t>12555594-100</t>
  </si>
  <si>
    <t>12555595-100</t>
  </si>
  <si>
    <t>12555596</t>
  </si>
  <si>
    <t>12555597-500</t>
  </si>
  <si>
    <t>12555598</t>
  </si>
  <si>
    <t>12555600-500</t>
  </si>
  <si>
    <t>12555602</t>
  </si>
  <si>
    <t>12555604</t>
  </si>
  <si>
    <t>12555605-100</t>
  </si>
  <si>
    <t>12555606-500</t>
  </si>
  <si>
    <t>12555688</t>
  </si>
  <si>
    <t>12555875</t>
  </si>
  <si>
    <t>12555878</t>
  </si>
  <si>
    <t>12555880-100</t>
  </si>
  <si>
    <t>12555886</t>
  </si>
  <si>
    <t>12555887</t>
  </si>
  <si>
    <t>12555888-100</t>
  </si>
  <si>
    <t>12555890-100</t>
  </si>
  <si>
    <t>12555891</t>
  </si>
  <si>
    <t>12555895</t>
  </si>
  <si>
    <t>12555930</t>
  </si>
  <si>
    <t>12555986-500</t>
  </si>
  <si>
    <t>12556335-1000</t>
  </si>
  <si>
    <t>12556419</t>
  </si>
  <si>
    <t>12556531</t>
  </si>
  <si>
    <t>12556535</t>
  </si>
  <si>
    <t>12556542</t>
  </si>
  <si>
    <t>12556544</t>
  </si>
  <si>
    <t>12556545</t>
  </si>
  <si>
    <t>12556546</t>
  </si>
  <si>
    <t>12556549</t>
  </si>
  <si>
    <t>12556582-1500</t>
  </si>
  <si>
    <t>12556583-1500</t>
  </si>
  <si>
    <t>12556584-1500</t>
  </si>
  <si>
    <t>12556585-1500</t>
  </si>
  <si>
    <t>12556586-1500</t>
  </si>
  <si>
    <t>12556587-1500</t>
  </si>
  <si>
    <t>12556588-1500</t>
  </si>
  <si>
    <t>12556590-1500</t>
  </si>
  <si>
    <t>12556591-1500</t>
  </si>
  <si>
    <t>12556592-1000</t>
  </si>
  <si>
    <t>12556593-1000</t>
  </si>
  <si>
    <t>12556594-1000</t>
  </si>
  <si>
    <t>12556595-1000</t>
  </si>
  <si>
    <t>12556596-1000</t>
  </si>
  <si>
    <t>12556597-1000</t>
  </si>
  <si>
    <t>12556598-1000</t>
  </si>
  <si>
    <t>12556599-1000</t>
  </si>
  <si>
    <t>12556600-1000</t>
  </si>
  <si>
    <t>12556602-1000</t>
  </si>
  <si>
    <t>12556603-1000</t>
  </si>
  <si>
    <t>12556604-1000</t>
  </si>
  <si>
    <t>12556605-1000</t>
  </si>
  <si>
    <t>12556606-1000</t>
  </si>
  <si>
    <t>12556608-1000</t>
  </si>
  <si>
    <t>12556609-1000</t>
  </si>
  <si>
    <t>12556610-1000</t>
  </si>
  <si>
    <t>12556611-1000</t>
  </si>
  <si>
    <t>12556612-1000</t>
  </si>
  <si>
    <t>12556613-1000</t>
  </si>
  <si>
    <t>12556614-1000</t>
  </si>
  <si>
    <t>12556615-1000</t>
  </si>
  <si>
    <t>12556616-1000</t>
  </si>
  <si>
    <t>12556617-1000</t>
  </si>
  <si>
    <t>12556618-1000</t>
  </si>
  <si>
    <t>12556619-1000</t>
  </si>
  <si>
    <t>12556620-100</t>
  </si>
  <si>
    <t>12556621-500</t>
  </si>
  <si>
    <t>12556623-300</t>
  </si>
  <si>
    <t>12556624-500</t>
  </si>
  <si>
    <t>12556629</t>
  </si>
  <si>
    <t>12556630</t>
  </si>
  <si>
    <t>12556631</t>
  </si>
  <si>
    <t>12556632-500</t>
  </si>
  <si>
    <t>12556636</t>
  </si>
  <si>
    <t>12556637</t>
  </si>
  <si>
    <t>12556638-100</t>
  </si>
  <si>
    <t>12556640-500</t>
  </si>
  <si>
    <t>12556757</t>
  </si>
  <si>
    <t>12556758</t>
  </si>
  <si>
    <t>12556760</t>
  </si>
  <si>
    <t>12556763</t>
  </si>
  <si>
    <t>12556778</t>
  </si>
  <si>
    <t>12556786</t>
  </si>
  <si>
    <t>12556828-1000</t>
  </si>
  <si>
    <t>12556829-1000</t>
  </si>
  <si>
    <t>12556830-1000</t>
  </si>
  <si>
    <t>12556831-1000</t>
  </si>
  <si>
    <t>12556832-1000</t>
  </si>
  <si>
    <t>12556833-1000</t>
  </si>
  <si>
    <t>12556834-1000</t>
  </si>
  <si>
    <t>12556835-1000</t>
  </si>
  <si>
    <t>12556850-1000</t>
  </si>
  <si>
    <t>12556851-1000</t>
  </si>
  <si>
    <t>12556852-1000</t>
  </si>
  <si>
    <t>12556853-1000</t>
  </si>
  <si>
    <t>12556854-1000</t>
  </si>
  <si>
    <t>12556855-1000</t>
  </si>
  <si>
    <t>12556856-1000</t>
  </si>
  <si>
    <t>12556925-1000</t>
  </si>
  <si>
    <t>12557013-500</t>
  </si>
  <si>
    <t>12557161-1000</t>
  </si>
  <si>
    <t>12557169</t>
  </si>
  <si>
    <t>12557175-1000</t>
  </si>
  <si>
    <t>12557233</t>
  </si>
  <si>
    <t>12557321-1000</t>
  </si>
  <si>
    <t>12557515-1000</t>
  </si>
  <si>
    <t>12557516-1000</t>
  </si>
  <si>
    <t>12557517-1000</t>
  </si>
  <si>
    <t>12557566-1000</t>
  </si>
  <si>
    <t>12557567-1000</t>
  </si>
  <si>
    <t>12557568-1000</t>
  </si>
  <si>
    <t>12557569-1000</t>
  </si>
  <si>
    <t>12557572-1000</t>
  </si>
  <si>
    <t>12557574-1000</t>
  </si>
  <si>
    <t>12558023-100</t>
  </si>
  <si>
    <t>12558033</t>
  </si>
  <si>
    <t>12558034</t>
  </si>
  <si>
    <t>12558109</t>
  </si>
  <si>
    <t>12558112</t>
  </si>
  <si>
    <t>12558115</t>
  </si>
  <si>
    <t>12558126-500</t>
  </si>
  <si>
    <t>12558211-1500</t>
  </si>
  <si>
    <t>12558390</t>
  </si>
  <si>
    <t>12558480-500</t>
  </si>
  <si>
    <t>12558484-1000</t>
  </si>
  <si>
    <t>12558493-1000</t>
  </si>
  <si>
    <t>12558494-1000</t>
  </si>
  <si>
    <t>12558495-1000</t>
  </si>
  <si>
    <t>12558496-1000</t>
  </si>
  <si>
    <t>12558497-1000</t>
  </si>
  <si>
    <t>12558498-1000</t>
  </si>
  <si>
    <t>12558898-1000</t>
  </si>
  <si>
    <t>12559058-1000</t>
  </si>
  <si>
    <t>12559265-1000</t>
  </si>
  <si>
    <t>12559722</t>
  </si>
  <si>
    <t>12559743</t>
  </si>
  <si>
    <t>12559745</t>
  </si>
  <si>
    <t>12559746</t>
  </si>
  <si>
    <t>12559773</t>
  </si>
  <si>
    <t>12559847</t>
  </si>
  <si>
    <t>12559850</t>
  </si>
  <si>
    <t>12559973</t>
  </si>
  <si>
    <t>12559975</t>
  </si>
  <si>
    <t>12560047</t>
  </si>
  <si>
    <t>12560212-500</t>
  </si>
  <si>
    <t>12560230-100</t>
  </si>
  <si>
    <t>12560231-100</t>
  </si>
  <si>
    <t>12560233-100</t>
  </si>
  <si>
    <t>12560234-100</t>
  </si>
  <si>
    <t>12560235-100</t>
  </si>
  <si>
    <t>12560236-100</t>
  </si>
  <si>
    <t>12560238-100</t>
  </si>
  <si>
    <t>12560240-100</t>
  </si>
  <si>
    <t>12560241-100</t>
  </si>
  <si>
    <t>12560242-100</t>
  </si>
  <si>
    <t>12560243-100</t>
  </si>
  <si>
    <t>12560244-100</t>
  </si>
  <si>
    <t>12560246-100</t>
  </si>
  <si>
    <t>12560248-100</t>
  </si>
  <si>
    <t>12560249-100</t>
  </si>
  <si>
    <t>12560252</t>
  </si>
  <si>
    <t>12560254</t>
  </si>
  <si>
    <t>12560255</t>
  </si>
  <si>
    <t>12560256</t>
  </si>
  <si>
    <t>12560258</t>
  </si>
  <si>
    <t>12560259</t>
  </si>
  <si>
    <t>12560260</t>
  </si>
  <si>
    <t>12560263</t>
  </si>
  <si>
    <t>12560265</t>
  </si>
  <si>
    <t>12560269</t>
  </si>
  <si>
    <t>12560272</t>
  </si>
  <si>
    <t>12560273</t>
  </si>
  <si>
    <t>12560275</t>
  </si>
  <si>
    <t>12560277</t>
  </si>
  <si>
    <t>12560279-100</t>
  </si>
  <si>
    <t>12560280-100</t>
  </si>
  <si>
    <t>12560281-100</t>
  </si>
  <si>
    <t>12560282-100</t>
  </si>
  <si>
    <t>12560283-100</t>
  </si>
  <si>
    <t>12560287-100</t>
  </si>
  <si>
    <t>12560289-100</t>
  </si>
  <si>
    <t>12560293-100</t>
  </si>
  <si>
    <t>12560295-100</t>
  </si>
  <si>
    <t>12560301-100</t>
  </si>
  <si>
    <t>12560303-50</t>
  </si>
  <si>
    <t>12560306-50</t>
  </si>
  <si>
    <t>12560330-50</t>
  </si>
  <si>
    <t>12560332-100</t>
  </si>
  <si>
    <t>12560333</t>
  </si>
  <si>
    <t>12560335-50</t>
  </si>
  <si>
    <t>12560336-100</t>
  </si>
  <si>
    <t>12560340</t>
  </si>
  <si>
    <t>12560389</t>
  </si>
  <si>
    <t>12561041-500</t>
  </si>
  <si>
    <t>12561182</t>
  </si>
  <si>
    <t>12561196</t>
  </si>
  <si>
    <t>12561200</t>
  </si>
  <si>
    <t>12561202</t>
  </si>
  <si>
    <t>12561229</t>
  </si>
  <si>
    <t>12561342-500</t>
  </si>
  <si>
    <t>12561390-500</t>
  </si>
  <si>
    <t>12561393</t>
  </si>
  <si>
    <t>12561500</t>
  </si>
  <si>
    <t>12561834</t>
  </si>
  <si>
    <t>12561919</t>
  </si>
  <si>
    <t>12562263-1000</t>
  </si>
  <si>
    <t>12562285-500</t>
  </si>
  <si>
    <t>12562759</t>
  </si>
  <si>
    <t>12563588</t>
  </si>
  <si>
    <t>12564547-4900</t>
  </si>
  <si>
    <t>12564999</t>
  </si>
  <si>
    <t>12565290</t>
  </si>
  <si>
    <t>12565291</t>
  </si>
  <si>
    <t>12565686-1000</t>
  </si>
  <si>
    <t>12565876-100</t>
  </si>
  <si>
    <t>12566199</t>
  </si>
  <si>
    <t>12566216</t>
  </si>
  <si>
    <t>12566313-1000</t>
  </si>
  <si>
    <t>12566864-100</t>
  </si>
  <si>
    <t>12567737-1000</t>
  </si>
  <si>
    <t>12567738-1000</t>
  </si>
  <si>
    <t>12567751</t>
  </si>
  <si>
    <t>12567854</t>
  </si>
  <si>
    <t>12568048</t>
  </si>
  <si>
    <t>12568049</t>
  </si>
  <si>
    <t>12568050</t>
  </si>
  <si>
    <t>12568053</t>
  </si>
  <si>
    <t>12568100</t>
  </si>
  <si>
    <t>12568101</t>
  </si>
  <si>
    <t>12568117</t>
  </si>
  <si>
    <t>12568119</t>
  </si>
  <si>
    <t>12568120</t>
  </si>
  <si>
    <t>12568121</t>
  </si>
  <si>
    <t>12568162</t>
  </si>
  <si>
    <t>12568163</t>
  </si>
  <si>
    <t>12568172</t>
  </si>
  <si>
    <t>12568174</t>
  </si>
  <si>
    <t>12568175</t>
  </si>
  <si>
    <t>12568380</t>
  </si>
  <si>
    <t>12568514</t>
  </si>
  <si>
    <t>12568515</t>
  </si>
  <si>
    <t>12568516</t>
  </si>
  <si>
    <t>12568625</t>
  </si>
  <si>
    <t>12568683</t>
  </si>
  <si>
    <t>12568879</t>
  </si>
  <si>
    <t>12568935</t>
  </si>
  <si>
    <t>12581249-300</t>
  </si>
  <si>
    <t>12581337</t>
  </si>
  <si>
    <t>12581351</t>
  </si>
  <si>
    <t>12581465</t>
  </si>
  <si>
    <t>12582026</t>
  </si>
  <si>
    <t>12582058-100</t>
  </si>
  <si>
    <t>12582307</t>
  </si>
  <si>
    <t>12582308</t>
  </si>
  <si>
    <t>12582309</t>
  </si>
  <si>
    <t>12582321-3400</t>
  </si>
  <si>
    <t>12582322-4200</t>
  </si>
  <si>
    <t>12582444-100</t>
  </si>
  <si>
    <t>12582626-100</t>
  </si>
  <si>
    <t>12582631</t>
  </si>
  <si>
    <t>12582668</t>
  </si>
  <si>
    <t>12582674</t>
  </si>
  <si>
    <t>12582675</t>
  </si>
  <si>
    <t>12582762-3400</t>
  </si>
  <si>
    <t>12583034-4400</t>
  </si>
  <si>
    <t>12583087-4200</t>
  </si>
  <si>
    <t>12583121-500</t>
  </si>
  <si>
    <t>12583122-500</t>
  </si>
  <si>
    <t>12583172</t>
  </si>
  <si>
    <t>12583267-4200</t>
  </si>
  <si>
    <t>12583725</t>
  </si>
  <si>
    <t>12583767-500</t>
  </si>
  <si>
    <t>12583770</t>
  </si>
  <si>
    <t>12583773-100</t>
  </si>
  <si>
    <t>12584038</t>
  </si>
  <si>
    <t>12584339-300</t>
  </si>
  <si>
    <t>12584353-100</t>
  </si>
  <si>
    <t>12584594</t>
  </si>
  <si>
    <t>12584868</t>
  </si>
  <si>
    <t>12584884</t>
  </si>
  <si>
    <t>12584886</t>
  </si>
  <si>
    <t>12584915</t>
  </si>
  <si>
    <t>12585370</t>
  </si>
  <si>
    <t>12585651</t>
  </si>
  <si>
    <t>12585961</t>
  </si>
  <si>
    <t>12586000</t>
  </si>
  <si>
    <t>12586001</t>
  </si>
  <si>
    <t>12586002</t>
  </si>
  <si>
    <t>12586003</t>
  </si>
  <si>
    <t>12586004</t>
  </si>
  <si>
    <t>12586005</t>
  </si>
  <si>
    <t>12586026</t>
  </si>
  <si>
    <t>12586037</t>
  </si>
  <si>
    <t>12586179</t>
  </si>
  <si>
    <t>12586180</t>
  </si>
  <si>
    <t>12586209</t>
  </si>
  <si>
    <t>12586519-100</t>
  </si>
  <si>
    <t>12KR-6H-P</t>
  </si>
  <si>
    <t>12KR-6S</t>
  </si>
  <si>
    <t>12KR-8M</t>
  </si>
  <si>
    <t>13KR-6S</t>
  </si>
  <si>
    <t>13KR-8M</t>
  </si>
  <si>
    <t>14-5</t>
  </si>
  <si>
    <t>14-8</t>
  </si>
  <si>
    <t>14KR-6S</t>
  </si>
  <si>
    <t>14KR-8M</t>
  </si>
  <si>
    <t>14SR-3S</t>
  </si>
  <si>
    <t>150-10</t>
  </si>
  <si>
    <t>150-10 -45GR</t>
  </si>
  <si>
    <t>150-10 BOCK</t>
  </si>
  <si>
    <t>150-10-2 CC 26</t>
  </si>
  <si>
    <t>150-12</t>
  </si>
  <si>
    <t>150-12 +45GR</t>
  </si>
  <si>
    <t>150-12 BOCK</t>
  </si>
  <si>
    <t>150-12 LÅNG</t>
  </si>
  <si>
    <t>150-12-2</t>
  </si>
  <si>
    <t>150-12-2 CC 40 MM</t>
  </si>
  <si>
    <t>150-14</t>
  </si>
  <si>
    <t>150-16</t>
  </si>
  <si>
    <t>150-16 BOCK</t>
  </si>
  <si>
    <t>150-20</t>
  </si>
  <si>
    <t>150-6</t>
  </si>
  <si>
    <t>150-8</t>
  </si>
  <si>
    <t>15KR-6S</t>
  </si>
  <si>
    <t>15KR-8M</t>
  </si>
  <si>
    <t>16-10 BOCK</t>
  </si>
  <si>
    <t>16-12 BOCK</t>
  </si>
  <si>
    <t>16-14</t>
  </si>
  <si>
    <t>16-16</t>
  </si>
  <si>
    <t>16-4</t>
  </si>
  <si>
    <t>16-4 BOCK</t>
  </si>
  <si>
    <t>16-5</t>
  </si>
  <si>
    <t>16-5 BOCK</t>
  </si>
  <si>
    <t>16-5 S</t>
  </si>
  <si>
    <t>16-6 -45GR</t>
  </si>
  <si>
    <t>16-6 BOCK</t>
  </si>
  <si>
    <t>16-6 G</t>
  </si>
  <si>
    <t>16-6-2 CC 16 MM</t>
  </si>
  <si>
    <t>16-6-2 CC 16 MM-45GR</t>
  </si>
  <si>
    <t>16-6-2 CC 19 MM</t>
  </si>
  <si>
    <t>16-8 -45GR</t>
  </si>
  <si>
    <t>16-8 -75GR</t>
  </si>
  <si>
    <t>16-8 BOCK</t>
  </si>
  <si>
    <t>16-8-2 BOCK CC 16 MM</t>
  </si>
  <si>
    <t>16-8-2 CC 16 MM</t>
  </si>
  <si>
    <t>16KR-6S</t>
  </si>
  <si>
    <t>16KR-8M</t>
  </si>
  <si>
    <t>17094.123.025</t>
  </si>
  <si>
    <t>17127.123.025</t>
  </si>
  <si>
    <t>Uninsulated terminal</t>
  </si>
  <si>
    <t>17128.123.025</t>
  </si>
  <si>
    <t>1778122303</t>
  </si>
  <si>
    <t>1778123206</t>
  </si>
  <si>
    <t>1778123603-93173</t>
  </si>
  <si>
    <t>1778123606-93174</t>
  </si>
  <si>
    <t>179003</t>
  </si>
  <si>
    <t>Crimp Contact ATO</t>
  </si>
  <si>
    <t>185-10</t>
  </si>
  <si>
    <t>185-10 -45GR</t>
  </si>
  <si>
    <t>185-12</t>
  </si>
  <si>
    <t>185-12 BOCK</t>
  </si>
  <si>
    <t>185-12-2</t>
  </si>
  <si>
    <t>185-12-2 CC 40MM</t>
  </si>
  <si>
    <t>185-12-2 CC 44.5MM</t>
  </si>
  <si>
    <t>185-16</t>
  </si>
  <si>
    <t>185-16 -45 GR</t>
  </si>
  <si>
    <t>185-16 LÅNG</t>
  </si>
  <si>
    <t>185-20</t>
  </si>
  <si>
    <t>185-8 BOCK</t>
  </si>
  <si>
    <t>2.5-3</t>
  </si>
  <si>
    <t>2.5-4 UL</t>
  </si>
  <si>
    <t>2.5-4-2</t>
  </si>
  <si>
    <t>2.5-5 UL</t>
  </si>
  <si>
    <t>2.5-5-PP8</t>
  </si>
  <si>
    <t>2.5-6 BOCK</t>
  </si>
  <si>
    <t>2.5-6 G</t>
  </si>
  <si>
    <t>2.5-6 UL</t>
  </si>
  <si>
    <t>2.5-6-PP8</t>
  </si>
  <si>
    <t>2.5-8 UL</t>
  </si>
  <si>
    <t>2200-01011</t>
  </si>
  <si>
    <t>22-10</t>
  </si>
  <si>
    <t>22-5</t>
  </si>
  <si>
    <t>22510015-500</t>
  </si>
  <si>
    <t>22510037</t>
  </si>
  <si>
    <t>22510040</t>
  </si>
  <si>
    <t>22510043</t>
  </si>
  <si>
    <t>22510052</t>
  </si>
  <si>
    <t>22510072</t>
  </si>
  <si>
    <t>22510079</t>
  </si>
  <si>
    <t>22510080</t>
  </si>
  <si>
    <t>22510112</t>
  </si>
  <si>
    <t>22510119</t>
  </si>
  <si>
    <t>22510134</t>
  </si>
  <si>
    <t>22510135</t>
  </si>
  <si>
    <t>22510218</t>
  </si>
  <si>
    <t>22510954</t>
  </si>
  <si>
    <t>22511127</t>
  </si>
  <si>
    <t>22511430</t>
  </si>
  <si>
    <t>22511592</t>
  </si>
  <si>
    <t>22511767</t>
  </si>
  <si>
    <t>22511782</t>
  </si>
  <si>
    <t>22511867</t>
  </si>
  <si>
    <t>22511944</t>
  </si>
  <si>
    <t>22512168</t>
  </si>
  <si>
    <t>22512183</t>
  </si>
  <si>
    <t>22512280</t>
  </si>
  <si>
    <t>22512281</t>
  </si>
  <si>
    <t>22512305</t>
  </si>
  <si>
    <t>22512309</t>
  </si>
  <si>
    <t>22540045</t>
  </si>
  <si>
    <t>22540052</t>
  </si>
  <si>
    <t>22540071</t>
  </si>
  <si>
    <t>22540089</t>
  </si>
  <si>
    <t>22540115</t>
  </si>
  <si>
    <t>22540149</t>
  </si>
  <si>
    <t>22540168</t>
  </si>
  <si>
    <t>22540185</t>
  </si>
  <si>
    <t>22540192</t>
  </si>
  <si>
    <t>22540198</t>
  </si>
  <si>
    <t>22540255</t>
  </si>
  <si>
    <t>22540263</t>
  </si>
  <si>
    <t>22540303</t>
  </si>
  <si>
    <t>22540308</t>
  </si>
  <si>
    <t>22540355</t>
  </si>
  <si>
    <t>22540365</t>
  </si>
  <si>
    <t>22540378</t>
  </si>
  <si>
    <t>22540549</t>
  </si>
  <si>
    <t>22540608</t>
  </si>
  <si>
    <t>22540614</t>
  </si>
  <si>
    <t>22540627</t>
  </si>
  <si>
    <t>22540629</t>
  </si>
  <si>
    <t>22540631</t>
  </si>
  <si>
    <t>22540644</t>
  </si>
  <si>
    <t>22540657</t>
  </si>
  <si>
    <t>22540660</t>
  </si>
  <si>
    <t>22540666</t>
  </si>
  <si>
    <t>22540681</t>
  </si>
  <si>
    <t>22540736</t>
  </si>
  <si>
    <t>22540761</t>
  </si>
  <si>
    <t>22540765</t>
  </si>
  <si>
    <t>22540799</t>
  </si>
  <si>
    <t>22540811</t>
  </si>
  <si>
    <t>22540872</t>
  </si>
  <si>
    <t>22540920</t>
  </si>
  <si>
    <t>22541003</t>
  </si>
  <si>
    <t>22541034</t>
  </si>
  <si>
    <t>22541040</t>
  </si>
  <si>
    <t>22541058</t>
  </si>
  <si>
    <t>22541080</t>
  </si>
  <si>
    <t>22541081</t>
  </si>
  <si>
    <t>22541103</t>
  </si>
  <si>
    <t>22541732</t>
  </si>
  <si>
    <t>22541737</t>
  </si>
  <si>
    <t>22541987</t>
  </si>
  <si>
    <t>22541990</t>
  </si>
  <si>
    <t>22541992</t>
  </si>
  <si>
    <t>22541994</t>
  </si>
  <si>
    <t>22542008</t>
  </si>
  <si>
    <t>22542073</t>
  </si>
  <si>
    <t>22542083</t>
  </si>
  <si>
    <t>22542120</t>
  </si>
  <si>
    <t>22542173</t>
  </si>
  <si>
    <t>22542229</t>
  </si>
  <si>
    <t>22542231</t>
  </si>
  <si>
    <t>22542257</t>
  </si>
  <si>
    <t>22542258</t>
  </si>
  <si>
    <t>22542272</t>
  </si>
  <si>
    <t>22542296</t>
  </si>
  <si>
    <t>22542297</t>
  </si>
  <si>
    <t>22542300</t>
  </si>
  <si>
    <t>22542326</t>
  </si>
  <si>
    <t>22542327</t>
  </si>
  <si>
    <t>22542370</t>
  </si>
  <si>
    <t>22542382</t>
  </si>
  <si>
    <t>22542386</t>
  </si>
  <si>
    <t>22542392</t>
  </si>
  <si>
    <t>22542398</t>
  </si>
  <si>
    <t>22542399</t>
  </si>
  <si>
    <t>22542406</t>
  </si>
  <si>
    <t>22542414</t>
  </si>
  <si>
    <t>22542421</t>
  </si>
  <si>
    <t>22542427</t>
  </si>
  <si>
    <t>22542435</t>
  </si>
  <si>
    <t>22542437</t>
  </si>
  <si>
    <t>22542452</t>
  </si>
  <si>
    <t>22542467</t>
  </si>
  <si>
    <t>22542477</t>
  </si>
  <si>
    <t>22542478</t>
  </si>
  <si>
    <t>22542575</t>
  </si>
  <si>
    <t>22542622</t>
  </si>
  <si>
    <t>22542633</t>
  </si>
  <si>
    <t>22542678</t>
  </si>
  <si>
    <t>22542679</t>
  </si>
  <si>
    <t>22542733</t>
  </si>
  <si>
    <t>22542744</t>
  </si>
  <si>
    <t>22542745</t>
  </si>
  <si>
    <t>22542766</t>
  </si>
  <si>
    <t>22542770</t>
  </si>
  <si>
    <t>22542775</t>
  </si>
  <si>
    <t>22542877</t>
  </si>
  <si>
    <t>22543130</t>
  </si>
  <si>
    <t>22543144</t>
  </si>
  <si>
    <t>22543157</t>
  </si>
  <si>
    <t>22543177</t>
  </si>
  <si>
    <t>22543181</t>
  </si>
  <si>
    <t>22543189</t>
  </si>
  <si>
    <t>22543195</t>
  </si>
  <si>
    <t>22543202</t>
  </si>
  <si>
    <t>22543356</t>
  </si>
  <si>
    <t>22543359</t>
  </si>
  <si>
    <t>22543398</t>
  </si>
  <si>
    <t>22543407</t>
  </si>
  <si>
    <t>22543433</t>
  </si>
  <si>
    <t>22543477</t>
  </si>
  <si>
    <t>22543478</t>
  </si>
  <si>
    <t>22543606</t>
  </si>
  <si>
    <t>22543631</t>
  </si>
  <si>
    <t>22543647</t>
  </si>
  <si>
    <t>22543736</t>
  </si>
  <si>
    <t>22543749</t>
  </si>
  <si>
    <t>22543766</t>
  </si>
  <si>
    <t>22543809</t>
  </si>
  <si>
    <t>22543865</t>
  </si>
  <si>
    <t>22543919</t>
  </si>
  <si>
    <t>22544030</t>
  </si>
  <si>
    <t>22544050</t>
  </si>
  <si>
    <t>22544073</t>
  </si>
  <si>
    <t>22544074</t>
  </si>
  <si>
    <t>22544076</t>
  </si>
  <si>
    <t>22544092</t>
  </si>
  <si>
    <t>22544093</t>
  </si>
  <si>
    <t>22544102</t>
  </si>
  <si>
    <t>22544107</t>
  </si>
  <si>
    <t>22544119</t>
  </si>
  <si>
    <t>22544408</t>
  </si>
  <si>
    <t>22544410</t>
  </si>
  <si>
    <t>22544411</t>
  </si>
  <si>
    <t>22544415</t>
  </si>
  <si>
    <t>22544416</t>
  </si>
  <si>
    <t>22544427</t>
  </si>
  <si>
    <t>22544431</t>
  </si>
  <si>
    <t>22544433</t>
  </si>
  <si>
    <t>22544435</t>
  </si>
  <si>
    <t>22544457</t>
  </si>
  <si>
    <t>22544467</t>
  </si>
  <si>
    <t>22544468</t>
  </si>
  <si>
    <t>22544508</t>
  </si>
  <si>
    <t>22544524</t>
  </si>
  <si>
    <t>22544532</t>
  </si>
  <si>
    <t>22544547</t>
  </si>
  <si>
    <t>22544550</t>
  </si>
  <si>
    <t>22544551</t>
  </si>
  <si>
    <t>22544593</t>
  </si>
  <si>
    <t>22544725</t>
  </si>
  <si>
    <t>22544756</t>
  </si>
  <si>
    <t>22544757</t>
  </si>
  <si>
    <t>22544758</t>
  </si>
  <si>
    <t>22544817</t>
  </si>
  <si>
    <t>22544820</t>
  </si>
  <si>
    <t>22544846</t>
  </si>
  <si>
    <t>22550028</t>
  </si>
  <si>
    <t>22550235</t>
  </si>
  <si>
    <t>22550260</t>
  </si>
  <si>
    <t>22-6</t>
  </si>
  <si>
    <t>22610095</t>
  </si>
  <si>
    <t>22640024</t>
  </si>
  <si>
    <t>22640029</t>
  </si>
  <si>
    <t>22640042</t>
  </si>
  <si>
    <t>22640048</t>
  </si>
  <si>
    <t>22640049</t>
  </si>
  <si>
    <t>22640073</t>
  </si>
  <si>
    <t>22640077</t>
  </si>
  <si>
    <t>22640081</t>
  </si>
  <si>
    <t>22640082</t>
  </si>
  <si>
    <t>22640087</t>
  </si>
  <si>
    <t>22640089</t>
  </si>
  <si>
    <t>22640091</t>
  </si>
  <si>
    <t>22640092</t>
  </si>
  <si>
    <t>22640097</t>
  </si>
  <si>
    <t>22640150</t>
  </si>
  <si>
    <t>22640153</t>
  </si>
  <si>
    <t>22640154</t>
  </si>
  <si>
    <t>22640161</t>
  </si>
  <si>
    <t>22640162</t>
  </si>
  <si>
    <t>22640171</t>
  </si>
  <si>
    <t>22640205</t>
  </si>
  <si>
    <t>22640228</t>
  </si>
  <si>
    <t>22640234</t>
  </si>
  <si>
    <t>22640269</t>
  </si>
  <si>
    <t>22640313</t>
  </si>
  <si>
    <t>22640326</t>
  </si>
  <si>
    <t>22640466</t>
  </si>
  <si>
    <t>22640485</t>
  </si>
  <si>
    <t>22640492</t>
  </si>
  <si>
    <t>22640537</t>
  </si>
  <si>
    <t>22640549</t>
  </si>
  <si>
    <t>22640551</t>
  </si>
  <si>
    <t>22640631</t>
  </si>
  <si>
    <t>22640637</t>
  </si>
  <si>
    <t>22640643</t>
  </si>
  <si>
    <t>22640659</t>
  </si>
  <si>
    <t>22640661</t>
  </si>
  <si>
    <t>22640665</t>
  </si>
  <si>
    <t>22640798</t>
  </si>
  <si>
    <t>22640810</t>
  </si>
  <si>
    <t>22640811</t>
  </si>
  <si>
    <t>22640863</t>
  </si>
  <si>
    <t>22640903</t>
  </si>
  <si>
    <t>22640940</t>
  </si>
  <si>
    <t>22641119</t>
  </si>
  <si>
    <t>22641153</t>
  </si>
  <si>
    <t>22641162</t>
  </si>
  <si>
    <t>22641163</t>
  </si>
  <si>
    <t>22641268</t>
  </si>
  <si>
    <t>22641293</t>
  </si>
  <si>
    <t>22641297</t>
  </si>
  <si>
    <t>22641377</t>
  </si>
  <si>
    <t>22641402</t>
  </si>
  <si>
    <t>22641434</t>
  </si>
  <si>
    <t>22641436</t>
  </si>
  <si>
    <t>22641486</t>
  </si>
  <si>
    <t>22641598</t>
  </si>
  <si>
    <t>22641614</t>
  </si>
  <si>
    <t>22641643</t>
  </si>
  <si>
    <t>22641669</t>
  </si>
  <si>
    <t>22641673</t>
  </si>
  <si>
    <t>22641683</t>
  </si>
  <si>
    <t>22641685</t>
  </si>
  <si>
    <t>22641732</t>
  </si>
  <si>
    <t>22641759</t>
  </si>
  <si>
    <t>22641780</t>
  </si>
  <si>
    <t>22641783</t>
  </si>
  <si>
    <t>22641786</t>
  </si>
  <si>
    <t>22641789</t>
  </si>
  <si>
    <t>22641890</t>
  </si>
  <si>
    <t>22641997</t>
  </si>
  <si>
    <t>22642239</t>
  </si>
  <si>
    <t>22642315</t>
  </si>
  <si>
    <t>22642344</t>
  </si>
  <si>
    <t>22642374</t>
  </si>
  <si>
    <t>22642390</t>
  </si>
  <si>
    <t>22642391</t>
  </si>
  <si>
    <t>22642407</t>
  </si>
  <si>
    <t>22642655</t>
  </si>
  <si>
    <t>22642660</t>
  </si>
  <si>
    <t>22642664</t>
  </si>
  <si>
    <t>22642775</t>
  </si>
  <si>
    <t>22642810</t>
  </si>
  <si>
    <t>22642811</t>
  </si>
  <si>
    <t>22642813</t>
  </si>
  <si>
    <t>22642837</t>
  </si>
  <si>
    <t>22642842</t>
  </si>
  <si>
    <t>22642843</t>
  </si>
  <si>
    <t>22642844</t>
  </si>
  <si>
    <t>22642845</t>
  </si>
  <si>
    <t>22642846</t>
  </si>
  <si>
    <t>22642847</t>
  </si>
  <si>
    <t>22642848</t>
  </si>
  <si>
    <t>22642849</t>
  </si>
  <si>
    <t>22642946</t>
  </si>
  <si>
    <t>22643029</t>
  </si>
  <si>
    <t>22643456</t>
  </si>
  <si>
    <t>22643707</t>
  </si>
  <si>
    <t>22643778</t>
  </si>
  <si>
    <t>22644242</t>
  </si>
  <si>
    <t>22644253</t>
  </si>
  <si>
    <t>22644334</t>
  </si>
  <si>
    <t>22644336</t>
  </si>
  <si>
    <t>22644358</t>
  </si>
  <si>
    <t>22644569</t>
  </si>
  <si>
    <t>22644721</t>
  </si>
  <si>
    <t>22644938</t>
  </si>
  <si>
    <t>22644946</t>
  </si>
  <si>
    <t>22645084</t>
  </si>
  <si>
    <t>22645085</t>
  </si>
  <si>
    <t>22645259</t>
  </si>
  <si>
    <t>22645487</t>
  </si>
  <si>
    <t>22645522</t>
  </si>
  <si>
    <t>22645569</t>
  </si>
  <si>
    <t>22645601</t>
  </si>
  <si>
    <t>22645605</t>
  </si>
  <si>
    <t>22645841</t>
  </si>
  <si>
    <t>22645935</t>
  </si>
  <si>
    <t>22645955</t>
  </si>
  <si>
    <t>22645967</t>
  </si>
  <si>
    <t>22645969</t>
  </si>
  <si>
    <t>22646113</t>
  </si>
  <si>
    <t>22646225</t>
  </si>
  <si>
    <t>22646312</t>
  </si>
  <si>
    <t>22646489</t>
  </si>
  <si>
    <t>22646561</t>
  </si>
  <si>
    <t>22646565</t>
  </si>
  <si>
    <t>22646570</t>
  </si>
  <si>
    <t>22646946</t>
  </si>
  <si>
    <t>22648051</t>
  </si>
  <si>
    <t>22648052</t>
  </si>
  <si>
    <t>22648054</t>
  </si>
  <si>
    <t>22648300</t>
  </si>
  <si>
    <t>22648560</t>
  </si>
  <si>
    <t>22648732</t>
  </si>
  <si>
    <t>22648762</t>
  </si>
  <si>
    <t>22648829</t>
  </si>
  <si>
    <t>22649156</t>
  </si>
  <si>
    <t>22649157</t>
  </si>
  <si>
    <t>22649158</t>
  </si>
  <si>
    <t>22649203</t>
  </si>
  <si>
    <t>22649204</t>
  </si>
  <si>
    <t>22649433</t>
  </si>
  <si>
    <t>22649704</t>
  </si>
  <si>
    <t>22649839</t>
  </si>
  <si>
    <t>22649899</t>
  </si>
  <si>
    <t>22649912</t>
  </si>
  <si>
    <t>22649913</t>
  </si>
  <si>
    <t>22650018</t>
  </si>
  <si>
    <t>22650032</t>
  </si>
  <si>
    <t>22650161</t>
  </si>
  <si>
    <t>22650546</t>
  </si>
  <si>
    <t>22650658</t>
  </si>
  <si>
    <t>22650825</t>
  </si>
  <si>
    <t>22651035</t>
  </si>
  <si>
    <t>22651037</t>
  </si>
  <si>
    <t>22651447</t>
  </si>
  <si>
    <t>22651448</t>
  </si>
  <si>
    <t>22651455</t>
  </si>
  <si>
    <t>22651456</t>
  </si>
  <si>
    <t>22651494</t>
  </si>
  <si>
    <t>22651495</t>
  </si>
  <si>
    <t>22651584</t>
  </si>
  <si>
    <t>22651585</t>
  </si>
  <si>
    <t>22651588</t>
  </si>
  <si>
    <t>22651610</t>
  </si>
  <si>
    <t>22651733</t>
  </si>
  <si>
    <t>22651748</t>
  </si>
  <si>
    <t>22651795</t>
  </si>
  <si>
    <t>22651800</t>
  </si>
  <si>
    <t>22651819</t>
  </si>
  <si>
    <t>22652095</t>
  </si>
  <si>
    <t>22652112</t>
  </si>
  <si>
    <t>22652987</t>
  </si>
  <si>
    <t>22658177</t>
  </si>
  <si>
    <t>22658193</t>
  </si>
  <si>
    <t>22658277</t>
  </si>
  <si>
    <t>22658305</t>
  </si>
  <si>
    <t>22658306</t>
  </si>
  <si>
    <t>22658314</t>
  </si>
  <si>
    <t>22658747</t>
  </si>
  <si>
    <t>22658792</t>
  </si>
  <si>
    <t>22658839</t>
  </si>
  <si>
    <t>22658908</t>
  </si>
  <si>
    <t>22658913</t>
  </si>
  <si>
    <t>22658965</t>
  </si>
  <si>
    <t>22658985</t>
  </si>
  <si>
    <t>22659113</t>
  </si>
  <si>
    <t>22659114</t>
  </si>
  <si>
    <t>22660003</t>
  </si>
  <si>
    <t>22660143</t>
  </si>
  <si>
    <t>22660311</t>
  </si>
  <si>
    <t>22660335</t>
  </si>
  <si>
    <t>22-8</t>
  </si>
  <si>
    <t>23000437</t>
  </si>
  <si>
    <t>23000527</t>
  </si>
  <si>
    <t>23000567</t>
  </si>
  <si>
    <t>23001006</t>
  </si>
  <si>
    <t>23001197</t>
  </si>
  <si>
    <t>23001712</t>
  </si>
  <si>
    <t>23001714</t>
  </si>
  <si>
    <t>23001717</t>
  </si>
  <si>
    <t>23001719</t>
  </si>
  <si>
    <t>23001722</t>
  </si>
  <si>
    <t>23001723</t>
  </si>
  <si>
    <t>23002520</t>
  </si>
  <si>
    <t>23002543</t>
  </si>
  <si>
    <t>23002630</t>
  </si>
  <si>
    <t>23003716</t>
  </si>
  <si>
    <t>23004046</t>
  </si>
  <si>
    <t>23005585</t>
  </si>
  <si>
    <t>23005835</t>
  </si>
  <si>
    <t>23009027</t>
  </si>
  <si>
    <t>23010015</t>
  </si>
  <si>
    <t>23011010</t>
  </si>
  <si>
    <t>23013202</t>
  </si>
  <si>
    <t>23015053</t>
  </si>
  <si>
    <t>23017636</t>
  </si>
  <si>
    <t>23017829</t>
  </si>
  <si>
    <t>23017837</t>
  </si>
  <si>
    <t>23019104</t>
  </si>
  <si>
    <t>23021463</t>
  </si>
  <si>
    <t>23022741</t>
  </si>
  <si>
    <t>23024119</t>
  </si>
  <si>
    <t>23033695</t>
  </si>
  <si>
    <t>23034582</t>
  </si>
  <si>
    <t>23039069</t>
  </si>
  <si>
    <t>23039070</t>
  </si>
  <si>
    <t>23041525</t>
  </si>
  <si>
    <t>23234667</t>
  </si>
  <si>
    <t>240-10</t>
  </si>
  <si>
    <t>240-12</t>
  </si>
  <si>
    <t>240-12 BOCK</t>
  </si>
  <si>
    <t>240-12-2</t>
  </si>
  <si>
    <t>240-16</t>
  </si>
  <si>
    <t>240-16 -45GR</t>
  </si>
  <si>
    <t>240-16 BOCK</t>
  </si>
  <si>
    <t>240-20</t>
  </si>
  <si>
    <t>240-6</t>
  </si>
  <si>
    <t>240A-10</t>
  </si>
  <si>
    <t>240A-12</t>
  </si>
  <si>
    <t>240A-16</t>
  </si>
  <si>
    <t>240A-20</t>
  </si>
  <si>
    <t>25-10 -45GR</t>
  </si>
  <si>
    <t>25-10 BOCK</t>
  </si>
  <si>
    <t>25-10 LÅNG</t>
  </si>
  <si>
    <t>25-12 BOCK</t>
  </si>
  <si>
    <t>25-16</t>
  </si>
  <si>
    <t>25-4</t>
  </si>
  <si>
    <t>25-5</t>
  </si>
  <si>
    <t>25-6 -45GR</t>
  </si>
  <si>
    <t>25-6 BOCK</t>
  </si>
  <si>
    <t>25-6 K</t>
  </si>
  <si>
    <t>25-6-2</t>
  </si>
  <si>
    <t>25-6-2 CC 16 MM</t>
  </si>
  <si>
    <t>25-6-2 CC 16MM BOCK</t>
  </si>
  <si>
    <t>25-8 -45GR</t>
  </si>
  <si>
    <t>25-8 BOCK</t>
  </si>
  <si>
    <t>25-8 G</t>
  </si>
  <si>
    <t>25-8-2</t>
  </si>
  <si>
    <t>300-10</t>
  </si>
  <si>
    <t>300-12</t>
  </si>
  <si>
    <t>300-12-2</t>
  </si>
  <si>
    <t>300-14-2 CC 45</t>
  </si>
  <si>
    <t>300-16</t>
  </si>
  <si>
    <t>300-16 -45GR</t>
  </si>
  <si>
    <t>300-16 BOCK</t>
  </si>
  <si>
    <t>300-20</t>
  </si>
  <si>
    <t>300-24</t>
  </si>
  <si>
    <t>300A-10</t>
  </si>
  <si>
    <t>300A-12</t>
  </si>
  <si>
    <t>300A-16</t>
  </si>
  <si>
    <t>300A-20</t>
  </si>
  <si>
    <t>35-10 +45GR</t>
  </si>
  <si>
    <t>35-10 -45GR</t>
  </si>
  <si>
    <t>35-10 BOCK</t>
  </si>
  <si>
    <t>35-10 LÅNG</t>
  </si>
  <si>
    <t>35-10-2</t>
  </si>
  <si>
    <t>35-10-2 CC 25 MM</t>
  </si>
  <si>
    <t>35-10-2 CC 38 MM</t>
  </si>
  <si>
    <t>35-12 BOCK</t>
  </si>
  <si>
    <t>35-14</t>
  </si>
  <si>
    <t>35-16</t>
  </si>
  <si>
    <t>35-5</t>
  </si>
  <si>
    <t>35-6</t>
  </si>
  <si>
    <t>35-6 -45GR</t>
  </si>
  <si>
    <t>35-6 BOCK</t>
  </si>
  <si>
    <t>35-6-2 CC 16 MM</t>
  </si>
  <si>
    <t>35-8 +45GR</t>
  </si>
  <si>
    <t>35-8 -45GR</t>
  </si>
  <si>
    <t>35-8 BOCK</t>
  </si>
  <si>
    <t>35-8 BOCK SPECIAL</t>
  </si>
  <si>
    <t>35-8 BOCK SPECIAL L</t>
  </si>
  <si>
    <t>35-8-2 CC 22 MM</t>
  </si>
  <si>
    <t>38-10</t>
  </si>
  <si>
    <t>38-6</t>
  </si>
  <si>
    <t>38-8</t>
  </si>
  <si>
    <t>400-12</t>
  </si>
  <si>
    <t>400-16</t>
  </si>
  <si>
    <t>400-16 -45GR</t>
  </si>
  <si>
    <t>400-16 BOCK</t>
  </si>
  <si>
    <t>400-16-2</t>
  </si>
  <si>
    <t>400-20</t>
  </si>
  <si>
    <t>400A-12</t>
  </si>
  <si>
    <t>400A-16</t>
  </si>
  <si>
    <t>400A-20</t>
  </si>
  <si>
    <t>401-1</t>
  </si>
  <si>
    <t>401-12</t>
  </si>
  <si>
    <t>401-12-4.8 PVC</t>
  </si>
  <si>
    <t>401-12-PP1</t>
  </si>
  <si>
    <t>405-3-PP1</t>
  </si>
  <si>
    <t>4-4 G</t>
  </si>
  <si>
    <t>4-5</t>
  </si>
  <si>
    <t>4-5-PP8</t>
  </si>
  <si>
    <t>4-6 BOCK</t>
  </si>
  <si>
    <t>4-6-PP8</t>
  </si>
  <si>
    <t>4-8</t>
  </si>
  <si>
    <t>500-12</t>
  </si>
  <si>
    <t>500-16</t>
  </si>
  <si>
    <t>50-10 +45GR</t>
  </si>
  <si>
    <t>50-10 -45GR</t>
  </si>
  <si>
    <t>50-10 90GR TW45</t>
  </si>
  <si>
    <t>50-10 BOCK</t>
  </si>
  <si>
    <t>50-10 BOCK 18.5MM</t>
  </si>
  <si>
    <t>50-10 LÅNG</t>
  </si>
  <si>
    <t>50-10 SPECIAL</t>
  </si>
  <si>
    <t>50-10-2</t>
  </si>
  <si>
    <t>50-10-2 CC 32 MM</t>
  </si>
  <si>
    <t>50-12 -45GR</t>
  </si>
  <si>
    <t>50-12 BOCK</t>
  </si>
  <si>
    <t>50-14</t>
  </si>
  <si>
    <t>50-16</t>
  </si>
  <si>
    <t>50-20</t>
  </si>
  <si>
    <t>50-6 BOCK</t>
  </si>
  <si>
    <t>50-6 BOCK SPECIAL</t>
  </si>
  <si>
    <t>50-6-2</t>
  </si>
  <si>
    <t>50-8 -45GR</t>
  </si>
  <si>
    <t>50-8 BOCK</t>
  </si>
  <si>
    <t>50-8 BOCK 17.5MM</t>
  </si>
  <si>
    <t>50-8 BOCK 40 MM</t>
  </si>
  <si>
    <t>50-8 BOCK SPECIAL</t>
  </si>
  <si>
    <t>50-8 FLAGG +90GR</t>
  </si>
  <si>
    <t>50-8 IH 7.5 MM</t>
  </si>
  <si>
    <t>50-8 SPECIAL</t>
  </si>
  <si>
    <t>50-8-2</t>
  </si>
  <si>
    <t>50-8-2 CC 30 MM</t>
  </si>
  <si>
    <t>52523001-PS</t>
  </si>
  <si>
    <t>RELAY</t>
  </si>
  <si>
    <t>560-PP5</t>
  </si>
  <si>
    <t>Splice connectors</t>
  </si>
  <si>
    <t>562-PP5</t>
  </si>
  <si>
    <t>60-8</t>
  </si>
  <si>
    <t>6-10 UL</t>
  </si>
  <si>
    <t>6-10-PP4</t>
  </si>
  <si>
    <t>6-4 UL</t>
  </si>
  <si>
    <t>6-5 -45GR</t>
  </si>
  <si>
    <t>6-5 BOCK</t>
  </si>
  <si>
    <t>6-5 UL</t>
  </si>
  <si>
    <t>65472460</t>
  </si>
  <si>
    <t>6-5-PP4</t>
  </si>
  <si>
    <t>6-6 -45GR</t>
  </si>
  <si>
    <t>6-6 BOCK</t>
  </si>
  <si>
    <t>6-6 UL</t>
  </si>
  <si>
    <t>6-6-PP4</t>
  </si>
  <si>
    <t>6-8</t>
  </si>
  <si>
    <t>6-8 -45GR</t>
  </si>
  <si>
    <t>6-8 BOCK</t>
  </si>
  <si>
    <t>6-8 UL</t>
  </si>
  <si>
    <t>6-8-PP4</t>
  </si>
  <si>
    <t>70-10</t>
  </si>
  <si>
    <t>70-10 -45GR</t>
  </si>
  <si>
    <t>70-10 BOCK</t>
  </si>
  <si>
    <t>70-10 LÅNG</t>
  </si>
  <si>
    <t>70-10 UL</t>
  </si>
  <si>
    <t>70-10-2</t>
  </si>
  <si>
    <t>70-10-2 CC 38MM</t>
  </si>
  <si>
    <t>70-12 +45GR</t>
  </si>
  <si>
    <t>70-12 -45GR</t>
  </si>
  <si>
    <t>70-12 BOCK</t>
  </si>
  <si>
    <t>70-12-2 CC 40 MM</t>
  </si>
  <si>
    <t>70-14</t>
  </si>
  <si>
    <t>70-16</t>
  </si>
  <si>
    <t>70-20</t>
  </si>
  <si>
    <t>70-6</t>
  </si>
  <si>
    <t>70-6 BOCK</t>
  </si>
  <si>
    <t>70-8 +45GR</t>
  </si>
  <si>
    <t>70-8 -45GR</t>
  </si>
  <si>
    <t>70-8 BOCK</t>
  </si>
  <si>
    <t>70-8 FLAGG +90GR</t>
  </si>
  <si>
    <t>70-8 IH 8.5 MM</t>
  </si>
  <si>
    <t>70-8 UL</t>
  </si>
  <si>
    <t>70-8-2</t>
  </si>
  <si>
    <t>80-12</t>
  </si>
  <si>
    <t>84003373</t>
  </si>
  <si>
    <t>84010427</t>
  </si>
  <si>
    <t>84014876</t>
  </si>
  <si>
    <t>84015426</t>
  </si>
  <si>
    <t>84016544</t>
  </si>
  <si>
    <t>84017489</t>
  </si>
  <si>
    <t>84019159</t>
  </si>
  <si>
    <t>84026255</t>
  </si>
  <si>
    <t>Centre contact</t>
  </si>
  <si>
    <t>84031534</t>
  </si>
  <si>
    <t>84032514</t>
  </si>
  <si>
    <t>84036471</t>
  </si>
  <si>
    <t>84042904</t>
  </si>
  <si>
    <t>84043908</t>
  </si>
  <si>
    <t>84057580</t>
  </si>
  <si>
    <t>84059922</t>
  </si>
  <si>
    <t>84078884</t>
  </si>
  <si>
    <t>84078980</t>
  </si>
  <si>
    <t>84078981</t>
  </si>
  <si>
    <t>84087864</t>
  </si>
  <si>
    <t>84090032</t>
  </si>
  <si>
    <t>84090081</t>
  </si>
  <si>
    <t>84090096</t>
  </si>
  <si>
    <t>84090122</t>
  </si>
  <si>
    <t>84090304</t>
  </si>
  <si>
    <t>84096257</t>
  </si>
  <si>
    <t>84096621</t>
  </si>
  <si>
    <t>84099029</t>
  </si>
  <si>
    <t>84099040</t>
  </si>
  <si>
    <t>84100295</t>
  </si>
  <si>
    <t>84100296</t>
  </si>
  <si>
    <t>84100298</t>
  </si>
  <si>
    <t>84100299</t>
  </si>
  <si>
    <t>84100300</t>
  </si>
  <si>
    <t>84100604</t>
  </si>
  <si>
    <t>84103410</t>
  </si>
  <si>
    <t>84108853</t>
  </si>
  <si>
    <t>84110888</t>
  </si>
  <si>
    <t>84111254</t>
  </si>
  <si>
    <t>84116032</t>
  </si>
  <si>
    <t>84118052-500</t>
  </si>
  <si>
    <t>84119563</t>
  </si>
  <si>
    <t>84120968-2200</t>
  </si>
  <si>
    <t>84124806</t>
  </si>
  <si>
    <t>84130699</t>
  </si>
  <si>
    <t>84130702</t>
  </si>
  <si>
    <t>84132035</t>
  </si>
  <si>
    <t>84132059</t>
  </si>
  <si>
    <t>84132511-3400</t>
  </si>
  <si>
    <t>84138531</t>
  </si>
  <si>
    <t>84141417</t>
  </si>
  <si>
    <t>84142178</t>
  </si>
  <si>
    <t>84148036</t>
  </si>
  <si>
    <t>84150410</t>
  </si>
  <si>
    <t>84151727</t>
  </si>
  <si>
    <t>84151737</t>
  </si>
  <si>
    <t>84152221</t>
  </si>
  <si>
    <t>84268448</t>
  </si>
  <si>
    <t>85001743</t>
  </si>
  <si>
    <t>85001965</t>
  </si>
  <si>
    <t>85002705</t>
  </si>
  <si>
    <t>85002921</t>
  </si>
  <si>
    <t>85003600</t>
  </si>
  <si>
    <t>85006347</t>
  </si>
  <si>
    <t>85006748</t>
  </si>
  <si>
    <t>85010193</t>
  </si>
  <si>
    <t>85010927</t>
  </si>
  <si>
    <t>85014502</t>
  </si>
  <si>
    <t>85018853</t>
  </si>
  <si>
    <t>85019266</t>
  </si>
  <si>
    <t>85021510</t>
  </si>
  <si>
    <t>85021563</t>
  </si>
  <si>
    <t>85022913</t>
  </si>
  <si>
    <t>85022914</t>
  </si>
  <si>
    <t>85023730</t>
  </si>
  <si>
    <t>85025028</t>
  </si>
  <si>
    <t>85025307</t>
  </si>
  <si>
    <t>85030117-1500</t>
  </si>
  <si>
    <t>85030118-1500</t>
  </si>
  <si>
    <t>85030119-1500</t>
  </si>
  <si>
    <t>85030120-1500</t>
  </si>
  <si>
    <t>85030121-1500</t>
  </si>
  <si>
    <t>85030122-1500</t>
  </si>
  <si>
    <t>85032688</t>
  </si>
  <si>
    <t>85032980</t>
  </si>
  <si>
    <t>85066292</t>
  </si>
  <si>
    <t>85071104</t>
  </si>
  <si>
    <t>85071433</t>
  </si>
  <si>
    <t>85073720-5500</t>
  </si>
  <si>
    <t>85078528</t>
  </si>
  <si>
    <t>85084966</t>
  </si>
  <si>
    <t>85086965</t>
  </si>
  <si>
    <t>85087101</t>
  </si>
  <si>
    <t>85089191</t>
  </si>
  <si>
    <t>85090813</t>
  </si>
  <si>
    <t>85094373</t>
  </si>
  <si>
    <t>85096345</t>
  </si>
  <si>
    <t>85096347</t>
  </si>
  <si>
    <t>85096348</t>
  </si>
  <si>
    <t>85096349</t>
  </si>
  <si>
    <t>85096350</t>
  </si>
  <si>
    <t>85143867-4200</t>
  </si>
  <si>
    <t>85143868-4200</t>
  </si>
  <si>
    <t>85150016-2400</t>
  </si>
  <si>
    <t>85150017-2400</t>
  </si>
  <si>
    <t>85153529</t>
  </si>
  <si>
    <t>95-10 +45GR</t>
  </si>
  <si>
    <t>95-10 -45GR</t>
  </si>
  <si>
    <t>95-10 BOCK</t>
  </si>
  <si>
    <t>95-10 SPECIAL</t>
  </si>
  <si>
    <t>95-10-2</t>
  </si>
  <si>
    <t>95-10-2 CC 30 MM</t>
  </si>
  <si>
    <t>95-10-2 CC30 +45 GR</t>
  </si>
  <si>
    <t>95-12 +45GR</t>
  </si>
  <si>
    <t>95-12 -45GR</t>
  </si>
  <si>
    <t>95-12 BOCK</t>
  </si>
  <si>
    <t>95-12 LÅNG</t>
  </si>
  <si>
    <t>95-12 SPECIAL</t>
  </si>
  <si>
    <t>95-12-2 CC 38 MM</t>
  </si>
  <si>
    <t>95-14</t>
  </si>
  <si>
    <t>95-16</t>
  </si>
  <si>
    <t>95-20</t>
  </si>
  <si>
    <t>953-PP10</t>
  </si>
  <si>
    <t>95-6</t>
  </si>
  <si>
    <t>95-6 -45GR</t>
  </si>
  <si>
    <t>95-8 BOCK</t>
  </si>
  <si>
    <t>95-8 BOCK +45GR</t>
  </si>
  <si>
    <t>95-8 BOCK -45GR</t>
  </si>
  <si>
    <t>95-8 FLAGG +90GR</t>
  </si>
  <si>
    <t>A 0503 FL-5 PL</t>
  </si>
  <si>
    <t>A 0503 FL-5 PL-PP10</t>
  </si>
  <si>
    <t>A 0503 FL-8 PL</t>
  </si>
  <si>
    <t>A 0503 FL-8 PL-PP10</t>
  </si>
  <si>
    <t>A 0503 FLF-5 PL</t>
  </si>
  <si>
    <t>Insulated terminals</t>
  </si>
  <si>
    <t>A 0503 FLF-8 PL</t>
  </si>
  <si>
    <t>A 0503 H-5 PL</t>
  </si>
  <si>
    <t>A 0503 H-5 PL-PP10</t>
  </si>
  <si>
    <t>A 0503 H-8 PL</t>
  </si>
  <si>
    <t>A 0503 H-8 PL-PP10</t>
  </si>
  <si>
    <t>A 0532 G</t>
  </si>
  <si>
    <t>A 10-5 GS</t>
  </si>
  <si>
    <t>A 10-5 R</t>
  </si>
  <si>
    <t>A 10-6 R</t>
  </si>
  <si>
    <t>A 1504 FL-5 PL</t>
  </si>
  <si>
    <t>A 1504 FL-5 PL-PP10</t>
  </si>
  <si>
    <t>A 1504 FL-8 PL</t>
  </si>
  <si>
    <t>A 1504 FL-8 PL-PP10</t>
  </si>
  <si>
    <t>A 1504 FLB-5</t>
  </si>
  <si>
    <t>A 1504 FLB-8</t>
  </si>
  <si>
    <t>A 1504 FLBX-5</t>
  </si>
  <si>
    <t>A 1504 FLBX-8</t>
  </si>
  <si>
    <t>A 1504 FLF-5 PL</t>
  </si>
  <si>
    <t>A 1504 FLF-5 PL-PP10</t>
  </si>
  <si>
    <t>A 1504 FLF-8 PL</t>
  </si>
  <si>
    <t>A 1504 FLF-8 PL-PP10</t>
  </si>
  <si>
    <t>A 1504 H-5 PL</t>
  </si>
  <si>
    <t>A 1504 H-8 PL</t>
  </si>
  <si>
    <t>A 1504 HA PL</t>
  </si>
  <si>
    <t>A 1504 HA PL-PP10</t>
  </si>
  <si>
    <t>A 1504 HO PL</t>
  </si>
  <si>
    <t>A 1504 HO PL-PP10</t>
  </si>
  <si>
    <t>A 1507 FL PL</t>
  </si>
  <si>
    <t>A 1507 FL PL-PP10</t>
  </si>
  <si>
    <t>A 1507 FLB PL-PP10</t>
  </si>
  <si>
    <t>A 1507 FLB-8</t>
  </si>
  <si>
    <t>A 1507 FLBX-8</t>
  </si>
  <si>
    <t>A 1507 FLF PL</t>
  </si>
  <si>
    <t>A 1507 FLF PL-PP10</t>
  </si>
  <si>
    <t>A 1507 FLH PL</t>
  </si>
  <si>
    <t>A 1507 FLH PL-PP10</t>
  </si>
  <si>
    <t>A 1507 H PL</t>
  </si>
  <si>
    <t>A 1507 H PL-PP10</t>
  </si>
  <si>
    <t>A 1510 R PL</t>
  </si>
  <si>
    <t>A 1510 R PL-PP10</t>
  </si>
  <si>
    <t>A 1510 RB PL</t>
  </si>
  <si>
    <t>A 1515 PSK</t>
  </si>
  <si>
    <t>A 1519 SR PL</t>
  </si>
  <si>
    <t>A 1519 SR PL-PP10</t>
  </si>
  <si>
    <t>A 1519 SR-9 PL</t>
  </si>
  <si>
    <t>A 1525 SK PL</t>
  </si>
  <si>
    <t>A 1525 SK PL-PP10</t>
  </si>
  <si>
    <t>A 1530 SFB</t>
  </si>
  <si>
    <t>A 1532 G PL</t>
  </si>
  <si>
    <t>A 1532 G PL-PP10</t>
  </si>
  <si>
    <t>A 1532 R PL</t>
  </si>
  <si>
    <t>A 1532 R PL-PP10</t>
  </si>
  <si>
    <t>A 1537 G PL</t>
  </si>
  <si>
    <t>A 1537 GB</t>
  </si>
  <si>
    <t>A 1537 GS</t>
  </si>
  <si>
    <t>A 1537 R PL</t>
  </si>
  <si>
    <t>A 1543 G PL</t>
  </si>
  <si>
    <t>A 1543 G PL-PP10</t>
  </si>
  <si>
    <t>A 1543 GB</t>
  </si>
  <si>
    <t>A 1543 GB PL</t>
  </si>
  <si>
    <t>A 1543 K</t>
  </si>
  <si>
    <t>A 1543 K PL</t>
  </si>
  <si>
    <t>A 1543 K PL-PP10</t>
  </si>
  <si>
    <t>A 1543 R PL</t>
  </si>
  <si>
    <t>A 1543 R PL-PP10</t>
  </si>
  <si>
    <t>A 1543 RS PL</t>
  </si>
  <si>
    <t>A 1553 G PL</t>
  </si>
  <si>
    <t>A 1553 G PL-PP10</t>
  </si>
  <si>
    <t>A 1553 GB</t>
  </si>
  <si>
    <t>A 1553 R PL</t>
  </si>
  <si>
    <t>A 1553 R PL-PP10</t>
  </si>
  <si>
    <t>A 1565 G</t>
  </si>
  <si>
    <t>A 1565 G PL</t>
  </si>
  <si>
    <t>A 1565 G PL-PP10</t>
  </si>
  <si>
    <t>A 1565 R PL</t>
  </si>
  <si>
    <t>A 1565 R PL-PP10</t>
  </si>
  <si>
    <t>A 1585 R PL</t>
  </si>
  <si>
    <t>A 1585 R PL-PP10</t>
  </si>
  <si>
    <t>A 1585 RB PL</t>
  </si>
  <si>
    <t>A 16-5 R</t>
  </si>
  <si>
    <t>A 16-6 R</t>
  </si>
  <si>
    <t>A 16-8 R</t>
  </si>
  <si>
    <t>A 2503 FL-5 PL</t>
  </si>
  <si>
    <t>A 2503 FL-8 PL</t>
  </si>
  <si>
    <t>A 2503 FLF-5 PL</t>
  </si>
  <si>
    <t>A 2503 FLF-8 PL</t>
  </si>
  <si>
    <t>A 2503 H-5 PL</t>
  </si>
  <si>
    <t>A 2503 H-8 PL</t>
  </si>
  <si>
    <t>A 2504 FL-5 PL</t>
  </si>
  <si>
    <t>A 2504 FL-5 PL-PP10</t>
  </si>
  <si>
    <t>A 2504 FL-8 PL</t>
  </si>
  <si>
    <t>A 2504 FL-8 PL-PP10</t>
  </si>
  <si>
    <t>A 2504 FLB-5</t>
  </si>
  <si>
    <t>A 2504 FLB-8</t>
  </si>
  <si>
    <t>A 2504 FLBX-5</t>
  </si>
  <si>
    <t>A 2504 FLBX-8</t>
  </si>
  <si>
    <t>A 2504 FLF-5 PL</t>
  </si>
  <si>
    <t>A 2504 FLF-5 PL-PP10</t>
  </si>
  <si>
    <t>A 2504 FLF-8 PL</t>
  </si>
  <si>
    <t>A 2504 FLF-8 PL-PP10</t>
  </si>
  <si>
    <t>A 2504 H-5 PL</t>
  </si>
  <si>
    <t>A 2504 H-8 PL</t>
  </si>
  <si>
    <t>A 2504 HA</t>
  </si>
  <si>
    <t>A 2504 HA PL</t>
  </si>
  <si>
    <t>A 2504 HA PL-PP10</t>
  </si>
  <si>
    <t>A 2504 HO</t>
  </si>
  <si>
    <t>A 2504 HO PL</t>
  </si>
  <si>
    <t>A 2504 HO PL-PP10</t>
  </si>
  <si>
    <t>A 2505 HA PL</t>
  </si>
  <si>
    <t>A 2505 HA PL-PP10</t>
  </si>
  <si>
    <t>A 2505 HO PL</t>
  </si>
  <si>
    <t>A 2505 HO PL-PP10</t>
  </si>
  <si>
    <t>A 2507 FL PL</t>
  </si>
  <si>
    <t>A 2507 FL PL-PP10</t>
  </si>
  <si>
    <t>A 2507 FLB PL-PP10</t>
  </si>
  <si>
    <t>A 2507 FLB-8</t>
  </si>
  <si>
    <t>A 2507 FLBX-8</t>
  </si>
  <si>
    <t>A 2507 FLF PL</t>
  </si>
  <si>
    <t>A 2507 FLF PL-PP10</t>
  </si>
  <si>
    <t>A 2507 FLH PL</t>
  </si>
  <si>
    <t>A 2507 FLH PL-PP10</t>
  </si>
  <si>
    <t>A 2507 H PL</t>
  </si>
  <si>
    <t>A 2507 H PL-PP10</t>
  </si>
  <si>
    <t>A 2508 FL PL</t>
  </si>
  <si>
    <t>A 2508 FL PL-PP10</t>
  </si>
  <si>
    <t>A 2510 R PL</t>
  </si>
  <si>
    <t>A 2510 R PL-PP10</t>
  </si>
  <si>
    <t>A 2517 PSK</t>
  </si>
  <si>
    <t>A 2518 KN</t>
  </si>
  <si>
    <t>A 2519 SR PL</t>
  </si>
  <si>
    <t>A 2519 SR PL-PP10</t>
  </si>
  <si>
    <t>A 2527 SK PL</t>
  </si>
  <si>
    <t>A 2527 SK PL-PP10</t>
  </si>
  <si>
    <t>A 2532 G PL</t>
  </si>
  <si>
    <t>A 2532 R PL</t>
  </si>
  <si>
    <t>A 2532 R PL-PP10</t>
  </si>
  <si>
    <t>A 2537 G PL</t>
  </si>
  <si>
    <t>A 2537 R PL</t>
  </si>
  <si>
    <t>A 2543 G PL</t>
  </si>
  <si>
    <t>A 2543 G PL-PP10</t>
  </si>
  <si>
    <t>A 2543 GB</t>
  </si>
  <si>
    <t>A 2543 GB PL</t>
  </si>
  <si>
    <t>A 2543 K</t>
  </si>
  <si>
    <t>A 2543 K PL</t>
  </si>
  <si>
    <t>A 2543 K PL-PP10</t>
  </si>
  <si>
    <t>A 2543 R PL</t>
  </si>
  <si>
    <t>A 2543 R PL-PP10</t>
  </si>
  <si>
    <t>A 2553 G PL</t>
  </si>
  <si>
    <t>A 2553 G PL-PP10</t>
  </si>
  <si>
    <t>A 2553 GB</t>
  </si>
  <si>
    <t>A 2553 GB PL</t>
  </si>
  <si>
    <t>A 2553 R PL</t>
  </si>
  <si>
    <t>A 2553 R PL-PP10</t>
  </si>
  <si>
    <t>A 2553 RS</t>
  </si>
  <si>
    <t>A 25-6</t>
  </si>
  <si>
    <t>A 2565 G PL</t>
  </si>
  <si>
    <t>A 2565 G PL-PP10</t>
  </si>
  <si>
    <t>A 2565 R PL</t>
  </si>
  <si>
    <t>A 2565 R PL-PP10</t>
  </si>
  <si>
    <t>A 25-8</t>
  </si>
  <si>
    <t>A 2585 R PL</t>
  </si>
  <si>
    <t>A 2585 R PL-PP10</t>
  </si>
  <si>
    <t>A 2585 RB PL</t>
  </si>
  <si>
    <t>A 35-10</t>
  </si>
  <si>
    <t>A 35-6 R</t>
  </si>
  <si>
    <t>A 35-8</t>
  </si>
  <si>
    <t>A 4603 FL-8 PL</t>
  </si>
  <si>
    <t>A 4604 FL-8 PL</t>
  </si>
  <si>
    <t>A 4604 FLF-8 PL</t>
  </si>
  <si>
    <t>A 4604 H-8 PL</t>
  </si>
  <si>
    <t>A 4605 HA PL</t>
  </si>
  <si>
    <t>A 4605 HA PL-PP10</t>
  </si>
  <si>
    <t>A 4605 HO PL</t>
  </si>
  <si>
    <t>A 4605 HO PL-PP10</t>
  </si>
  <si>
    <t>A 4607 FL PL</t>
  </si>
  <si>
    <t>A 4607 FL PL-PP10</t>
  </si>
  <si>
    <t>A 4607 FLBX-8</t>
  </si>
  <si>
    <t>A 4607 FLF PL</t>
  </si>
  <si>
    <t>A 4607 FLF PL-PP10</t>
  </si>
  <si>
    <t>A 4607 FLH PL</t>
  </si>
  <si>
    <t>A 4607 FLH PL-PP10</t>
  </si>
  <si>
    <t>A 4607 H PL</t>
  </si>
  <si>
    <t>A 4607 H PL-PP10</t>
  </si>
  <si>
    <t>A 4609 FL PL</t>
  </si>
  <si>
    <t>A 4609 FL PL-PP10</t>
  </si>
  <si>
    <t>A 4609 FLF PL</t>
  </si>
  <si>
    <t>A 4609 FLF PL-PP10</t>
  </si>
  <si>
    <t>A 4610 R PL</t>
  </si>
  <si>
    <t>A 4610 R PL-PP10</t>
  </si>
  <si>
    <t>A 4613 R</t>
  </si>
  <si>
    <t>A 4613 R PL</t>
  </si>
  <si>
    <t>A 4613 R PL-PP10</t>
  </si>
  <si>
    <t>A 4630 SR PL</t>
  </si>
  <si>
    <t>A 4630 SR PL-PP10</t>
  </si>
  <si>
    <t>A 4637 R PL</t>
  </si>
  <si>
    <t>A 4643 G PL</t>
  </si>
  <si>
    <t>A 4643 G PL-PP10</t>
  </si>
  <si>
    <t>A 4643 R PL</t>
  </si>
  <si>
    <t>A 4643 R PL-PP10</t>
  </si>
  <si>
    <t>A 4652 SK PL</t>
  </si>
  <si>
    <t>A 4652 SK PL-PP10</t>
  </si>
  <si>
    <t>A 4653 G PL</t>
  </si>
  <si>
    <t>A 4653 G PL-PP10</t>
  </si>
  <si>
    <t>A 4653 K PL</t>
  </si>
  <si>
    <t>A 4653 K PL-PP10</t>
  </si>
  <si>
    <t>A 4653 R PL</t>
  </si>
  <si>
    <t>A 4653 R PL-PP10</t>
  </si>
  <si>
    <t>A 4665 G PL</t>
  </si>
  <si>
    <t>A 4665 G PL-PP10</t>
  </si>
  <si>
    <t>A 4665 R PL</t>
  </si>
  <si>
    <t>A 4665 R PL-PP10</t>
  </si>
  <si>
    <t>A 4665 RB</t>
  </si>
  <si>
    <t>A 4685 G PL</t>
  </si>
  <si>
    <t>A 4685 R PL</t>
  </si>
  <si>
    <t>A 4685 R PL-PP10</t>
  </si>
  <si>
    <t>A 4685 RS</t>
  </si>
  <si>
    <t>AA 1504 FL-5</t>
  </si>
  <si>
    <t>AA 1504 FL-8</t>
  </si>
  <si>
    <t>AA 1504 HA</t>
  </si>
  <si>
    <t>AA 1504 HO</t>
  </si>
  <si>
    <t>AA 1507 FL</t>
  </si>
  <si>
    <t>AA 1507 FLF</t>
  </si>
  <si>
    <t>AA 1507 FLH</t>
  </si>
  <si>
    <t>AA 1507 H</t>
  </si>
  <si>
    <t>AA 1507 HF</t>
  </si>
  <si>
    <t>AA 2504 FL-5</t>
  </si>
  <si>
    <t>AA 2504 FL-8</t>
  </si>
  <si>
    <t>AA 2507 FL</t>
  </si>
  <si>
    <t>AA 2507 FLF</t>
  </si>
  <si>
    <t>AA 2507 FLH</t>
  </si>
  <si>
    <t>AA 2507 H</t>
  </si>
  <si>
    <t>AA 2507 HF</t>
  </si>
  <si>
    <t>AA 2508 FL</t>
  </si>
  <si>
    <t>AA 4607 FL</t>
  </si>
  <si>
    <t>AA 4607 H</t>
  </si>
  <si>
    <t>AA 4609 FL</t>
  </si>
  <si>
    <t>AB 0814 PSK</t>
  </si>
  <si>
    <t>AB 0824 SK</t>
  </si>
  <si>
    <t>AB 1525 SK</t>
  </si>
  <si>
    <t>AB 2527 SK</t>
  </si>
  <si>
    <t>AB 4652 SK</t>
  </si>
  <si>
    <t>AE 1507 FLSF</t>
  </si>
  <si>
    <t>AS 1000-1 TL50</t>
  </si>
  <si>
    <t>AS 1000-BN TL50</t>
  </si>
  <si>
    <t>AS 175</t>
  </si>
  <si>
    <t>AS AT2 NEUTRAL</t>
  </si>
  <si>
    <t>AS ATT</t>
  </si>
  <si>
    <t>AS BL MINI 7</t>
  </si>
  <si>
    <t>AT 1543 R</t>
  </si>
  <si>
    <t>AT 1553 R PL</t>
  </si>
  <si>
    <t>AT 2537 R PL</t>
  </si>
  <si>
    <t>AT 2553 R</t>
  </si>
  <si>
    <t>AT 2553 R PL</t>
  </si>
  <si>
    <t>AT 2565 R PL</t>
  </si>
  <si>
    <t>AT 4610 R PL</t>
  </si>
  <si>
    <t>AT 4643 R PL</t>
  </si>
  <si>
    <t>AT 4665 R PL</t>
  </si>
  <si>
    <t>AT 4685 R PL</t>
  </si>
  <si>
    <t>B 0.75 SK</t>
  </si>
  <si>
    <t>B 0103 FL-5</t>
  </si>
  <si>
    <t>B 0104 FL-8</t>
  </si>
  <si>
    <t>B 0454 H4</t>
  </si>
  <si>
    <t>B 0457 H4</t>
  </si>
  <si>
    <t>B 0532 G</t>
  </si>
  <si>
    <t>B 0543 G</t>
  </si>
  <si>
    <t>B 0543 R</t>
  </si>
  <si>
    <t>B 0819 SR</t>
  </si>
  <si>
    <t>B 0822 R</t>
  </si>
  <si>
    <t>B 0832 G</t>
  </si>
  <si>
    <t>B 0832 R</t>
  </si>
  <si>
    <t>B 0843 G</t>
  </si>
  <si>
    <t>B 0843 R</t>
  </si>
  <si>
    <t>B 0853 R</t>
  </si>
  <si>
    <t>B 0907 H5</t>
  </si>
  <si>
    <t>B 1.5 SK</t>
  </si>
  <si>
    <t>B 10 SK</t>
  </si>
  <si>
    <t>B 10 SK SPECIAL</t>
  </si>
  <si>
    <t>B 100A</t>
  </si>
  <si>
    <t>B 1010 R</t>
  </si>
  <si>
    <t>B 1012 SF</t>
  </si>
  <si>
    <t>CABLE LUG</t>
  </si>
  <si>
    <t>B 1043 GS</t>
  </si>
  <si>
    <t>B 1043 R</t>
  </si>
  <si>
    <t>B 1052 SK</t>
  </si>
  <si>
    <t>B 1053 G</t>
  </si>
  <si>
    <t>B 1053 GS</t>
  </si>
  <si>
    <t>B 1053 R</t>
  </si>
  <si>
    <t>B 1065 G</t>
  </si>
  <si>
    <t>B 1065 GS</t>
  </si>
  <si>
    <t>B 1065 R</t>
  </si>
  <si>
    <t>B 1085 R</t>
  </si>
  <si>
    <t>B 120 SK</t>
  </si>
  <si>
    <t>B 120 TPT-12</t>
  </si>
  <si>
    <t>B 120 ÄNDHYLSA</t>
  </si>
  <si>
    <t>B 120A</t>
  </si>
  <si>
    <t>B 14 SK</t>
  </si>
  <si>
    <t>B 150 PSK</t>
  </si>
  <si>
    <t>B 150 SK</t>
  </si>
  <si>
    <t>B 150 ÄNDHYLSA</t>
  </si>
  <si>
    <t>B 1504 FLB-5</t>
  </si>
  <si>
    <t>B 1504 FLB-8</t>
  </si>
  <si>
    <t>B 1504 FLBF-8</t>
  </si>
  <si>
    <t>B 1504 FLN-8</t>
  </si>
  <si>
    <t>B 1518 SF</t>
  </si>
  <si>
    <t>B 1519 SR-10</t>
  </si>
  <si>
    <t>B 1525 SK</t>
  </si>
  <si>
    <t>B 1532 G</t>
  </si>
  <si>
    <t>B 1537 GS</t>
  </si>
  <si>
    <t>B 1543 K</t>
  </si>
  <si>
    <t>B 1543 RS</t>
  </si>
  <si>
    <t>B 1547 FLH</t>
  </si>
  <si>
    <t>B 1547 FLH-PP10</t>
  </si>
  <si>
    <t>B 1565 G</t>
  </si>
  <si>
    <t>B 16 SK</t>
  </si>
  <si>
    <t>B 16 TPT-8</t>
  </si>
  <si>
    <t>B 1613 SF</t>
  </si>
  <si>
    <t>B 1804 H4</t>
  </si>
  <si>
    <t>B 185 PSK</t>
  </si>
  <si>
    <t>B 185 SK</t>
  </si>
  <si>
    <t>B 2.5 SK</t>
  </si>
  <si>
    <t>B 2187 H4</t>
  </si>
  <si>
    <t>B 240 PSK</t>
  </si>
  <si>
    <t>B 240 SK</t>
  </si>
  <si>
    <t>B 2457 H4 T</t>
  </si>
  <si>
    <t>B 2457 H6</t>
  </si>
  <si>
    <t>B 25 SK</t>
  </si>
  <si>
    <t>B 25 TPT 2-8 +20GR</t>
  </si>
  <si>
    <t>B 25 TPT-12</t>
  </si>
  <si>
    <t>B 25 TPT-8</t>
  </si>
  <si>
    <t>B 25 ÄNDHYLSA</t>
  </si>
  <si>
    <t>B 2504 FL-5</t>
  </si>
  <si>
    <t>B 2504 FLB-5</t>
  </si>
  <si>
    <t>B 2504 FLB-8</t>
  </si>
  <si>
    <t>B 2504 FLH</t>
  </si>
  <si>
    <t>B 2504 FLN-8</t>
  </si>
  <si>
    <t>B 2504 HA</t>
  </si>
  <si>
    <t>B 2504 HO</t>
  </si>
  <si>
    <t>B 2513 R</t>
  </si>
  <si>
    <t>B 2515 SF</t>
  </si>
  <si>
    <t>B 2527 SK</t>
  </si>
  <si>
    <t>B 2532 G</t>
  </si>
  <si>
    <t>B 2532 RS</t>
  </si>
  <si>
    <t>B 2537 FLH</t>
  </si>
  <si>
    <t>B 2537 G</t>
  </si>
  <si>
    <t>B 2537 GS</t>
  </si>
  <si>
    <t>B 2543 G</t>
  </si>
  <si>
    <t>B 2543 GB</t>
  </si>
  <si>
    <t>B 2543 GS</t>
  </si>
  <si>
    <t>B 2547 FLH</t>
  </si>
  <si>
    <t>B 2553 GS</t>
  </si>
  <si>
    <t>B 2553 RB</t>
  </si>
  <si>
    <t>B 2565 G</t>
  </si>
  <si>
    <t>B 2585 G</t>
  </si>
  <si>
    <t>B 300 SK</t>
  </si>
  <si>
    <t>B 35 SK</t>
  </si>
  <si>
    <t>B 35 TPR-12</t>
  </si>
  <si>
    <t>B 35 TPT 2-8 +20GR</t>
  </si>
  <si>
    <t>B 35 TPT-12</t>
  </si>
  <si>
    <t>B 35 TPT-8</t>
  </si>
  <si>
    <t>B 35 ÄNDHYLSA</t>
  </si>
  <si>
    <t>B 3520 SF</t>
  </si>
  <si>
    <t>B 38 SK</t>
  </si>
  <si>
    <t>B 4 SK</t>
  </si>
  <si>
    <t>B 400 SK</t>
  </si>
  <si>
    <t>B 400A SK</t>
  </si>
  <si>
    <t>B 4030 SR</t>
  </si>
  <si>
    <t>B 4040 SK</t>
  </si>
  <si>
    <t>B 4043 R</t>
  </si>
  <si>
    <t>B 4053 R</t>
  </si>
  <si>
    <t>B 4065 R</t>
  </si>
  <si>
    <t>B 4085 R</t>
  </si>
  <si>
    <t>B 409 FL</t>
  </si>
  <si>
    <t>B 409 H</t>
  </si>
  <si>
    <t>B 410 FL</t>
  </si>
  <si>
    <t>B 410 FL-PP10</t>
  </si>
  <si>
    <t>B 410 H</t>
  </si>
  <si>
    <t>B 411 FL</t>
  </si>
  <si>
    <t>B 411 H</t>
  </si>
  <si>
    <t>B 4652 SK</t>
  </si>
  <si>
    <t>B 50 SK</t>
  </si>
  <si>
    <t>B 50 TPT 2-8 +10GR</t>
  </si>
  <si>
    <t>B 50 TPT-12</t>
  </si>
  <si>
    <t>B 50 TPT-8</t>
  </si>
  <si>
    <t>B 50 ÄNDHYLSA</t>
  </si>
  <si>
    <t>B 500 SK</t>
  </si>
  <si>
    <t>B 5020 SF</t>
  </si>
  <si>
    <t>B 6 SK</t>
  </si>
  <si>
    <t>B 60 SK</t>
  </si>
  <si>
    <t>B 6010 R</t>
  </si>
  <si>
    <t>B 6013 R</t>
  </si>
  <si>
    <t>B 6015 R</t>
  </si>
  <si>
    <t>B 6032 RS</t>
  </si>
  <si>
    <t>B 6043 G</t>
  </si>
  <si>
    <t>B 6043 LG</t>
  </si>
  <si>
    <t>B 6043 LGO</t>
  </si>
  <si>
    <t>B 6043 R</t>
  </si>
  <si>
    <t>B 6043 RM</t>
  </si>
  <si>
    <t>B 6043 RNS</t>
  </si>
  <si>
    <t>B 6043 RS</t>
  </si>
  <si>
    <t>B 6053 G</t>
  </si>
  <si>
    <t>B 6053 R</t>
  </si>
  <si>
    <t>B 6065 G</t>
  </si>
  <si>
    <t>B 6065 R</t>
  </si>
  <si>
    <t>B 6085 R</t>
  </si>
  <si>
    <t>B 60A</t>
  </si>
  <si>
    <t>B 70 SK</t>
  </si>
  <si>
    <t>B 70 TPT-12</t>
  </si>
  <si>
    <t>B 70 TPT-8</t>
  </si>
  <si>
    <t>B 70 ÄNDHYLSA</t>
  </si>
  <si>
    <t>B 7025 SF</t>
  </si>
  <si>
    <t>B 70A</t>
  </si>
  <si>
    <t>B 80A</t>
  </si>
  <si>
    <t>B 95 SK</t>
  </si>
  <si>
    <t>B 95 TPT-12</t>
  </si>
  <si>
    <t>B 95 ÄNDHYLSA</t>
  </si>
  <si>
    <t>B 9525 SF</t>
  </si>
  <si>
    <t>B04P-HL-A</t>
  </si>
  <si>
    <t>B08P-HL-A</t>
  </si>
  <si>
    <t>B2B-PH-K-K</t>
  </si>
  <si>
    <t>B5B-PH-K-S-GW</t>
  </si>
  <si>
    <t>Contain "Gold"</t>
  </si>
  <si>
    <t>BB 0103 FL-5</t>
  </si>
  <si>
    <t>BB 0103 FL-8</t>
  </si>
  <si>
    <t>BB 0503 FL-5</t>
  </si>
  <si>
    <t>BB 0503 FL-8</t>
  </si>
  <si>
    <t>BB 1504 FL-5</t>
  </si>
  <si>
    <t>BB 1504 FL-8</t>
  </si>
  <si>
    <t>BB 1532 R</t>
  </si>
  <si>
    <t>BB 1565 R</t>
  </si>
  <si>
    <t>BB 4607 FL</t>
  </si>
  <si>
    <t>BEH-001T-P0,6</t>
  </si>
  <si>
    <t>BL MIDI 10</t>
  </si>
  <si>
    <t>BL MIDI 10-PP3</t>
  </si>
  <si>
    <t>BL MIDI 15</t>
  </si>
  <si>
    <t>BL MIDI 15-PP3</t>
  </si>
  <si>
    <t>BL MIDI 20</t>
  </si>
  <si>
    <t>BL MIDI 20-PP3</t>
  </si>
  <si>
    <t>BL MIDI 25</t>
  </si>
  <si>
    <t>BL MIDI 3</t>
  </si>
  <si>
    <t>BL MIDI 30</t>
  </si>
  <si>
    <t>BL MIDI 3-PP3</t>
  </si>
  <si>
    <t>BL MIDI 4</t>
  </si>
  <si>
    <t>BL MIDI 5</t>
  </si>
  <si>
    <t>BL MIDI 5-PP3</t>
  </si>
  <si>
    <t>BL MIDI 7.5</t>
  </si>
  <si>
    <t>BL MIDI 7.5-PP3</t>
  </si>
  <si>
    <t>BL MINI 10</t>
  </si>
  <si>
    <t>BL MINI 15</t>
  </si>
  <si>
    <t>BL MINI 2</t>
  </si>
  <si>
    <t>BL MINI 20</t>
  </si>
  <si>
    <t>BL MINI 25</t>
  </si>
  <si>
    <t>BL MINI 3</t>
  </si>
  <si>
    <t>BL MINI 30</t>
  </si>
  <si>
    <t>BL MINI 4</t>
  </si>
  <si>
    <t>BL MINI 5</t>
  </si>
  <si>
    <t>BL MINI 7.5</t>
  </si>
  <si>
    <t>BP-405-3</t>
  </si>
  <si>
    <t>BR 1532 R</t>
  </si>
  <si>
    <t>BR 1543 R</t>
  </si>
  <si>
    <t>BR 1553 R</t>
  </si>
  <si>
    <t>BR 1565 R</t>
  </si>
  <si>
    <t>BR 2543 R</t>
  </si>
  <si>
    <t>BR 2553 R</t>
  </si>
  <si>
    <t>BR 2565 R</t>
  </si>
  <si>
    <t>BR 6053 R</t>
  </si>
  <si>
    <t>BR 6065 R</t>
  </si>
  <si>
    <t>BR 6085 R</t>
  </si>
  <si>
    <t>BR 6085 R OF</t>
  </si>
  <si>
    <t>BTMC 2550 M TP</t>
  </si>
  <si>
    <t>Battery terminals</t>
  </si>
  <si>
    <t>BTMC 2550 M TP-PP1</t>
  </si>
  <si>
    <t>BTMC 2550 P TP</t>
  </si>
  <si>
    <t>BTMC 2550 P TP-PP1</t>
  </si>
  <si>
    <t>BTMC 7095 M TP</t>
  </si>
  <si>
    <t>BTMC 7095 M TP-PP1</t>
  </si>
  <si>
    <t>BTMC 7095 P TP</t>
  </si>
  <si>
    <t>BTMC 7095 P TP-PP1</t>
  </si>
  <si>
    <t>BXA-001T-P0,6</t>
  </si>
  <si>
    <t>BXH-001T-P0,6</t>
  </si>
  <si>
    <t>C 115</t>
  </si>
  <si>
    <t>C 11-8</t>
  </si>
  <si>
    <t>C 140</t>
  </si>
  <si>
    <t>C 15</t>
  </si>
  <si>
    <t>C 15-11</t>
  </si>
  <si>
    <t>C 15-8</t>
  </si>
  <si>
    <t>C 15-9</t>
  </si>
  <si>
    <t>C 215</t>
  </si>
  <si>
    <t>C 310</t>
  </si>
  <si>
    <t>C 320</t>
  </si>
  <si>
    <t>C 330</t>
  </si>
  <si>
    <t>C 4</t>
  </si>
  <si>
    <t>C 5</t>
  </si>
  <si>
    <t>C 6</t>
  </si>
  <si>
    <t>C 8</t>
  </si>
  <si>
    <t>C 8-6</t>
  </si>
  <si>
    <t>C 9</t>
  </si>
  <si>
    <t>C 9-6</t>
  </si>
  <si>
    <t>C 9-8</t>
  </si>
  <si>
    <t>C0304050FG15SBHP1163</t>
  </si>
  <si>
    <t>Contact Pin</t>
  </si>
  <si>
    <t>Contain "Tin" and "gold"</t>
  </si>
  <si>
    <t>C0304050FG15SBSJ0284</t>
  </si>
  <si>
    <t>C0616G2</t>
  </si>
  <si>
    <t>CE 1</t>
  </si>
  <si>
    <t>CE 2</t>
  </si>
  <si>
    <t>CE 550 S</t>
  </si>
  <si>
    <t>CE 8</t>
  </si>
  <si>
    <t>CED 002506-100</t>
  </si>
  <si>
    <t>CED 002508-100</t>
  </si>
  <si>
    <t>CED 003406-100</t>
  </si>
  <si>
    <t>CED 003408-100</t>
  </si>
  <si>
    <t>CED 005006-100</t>
  </si>
  <si>
    <t>CED 005006-500</t>
  </si>
  <si>
    <t>CED 005008-100</t>
  </si>
  <si>
    <t>CED 005008-500</t>
  </si>
  <si>
    <t>CED 005010-100</t>
  </si>
  <si>
    <t>CED 005010-500</t>
  </si>
  <si>
    <t>CED 007506-100</t>
  </si>
  <si>
    <t>CED 007506-500</t>
  </si>
  <si>
    <t>CED 007508-100</t>
  </si>
  <si>
    <t>CED 007508-500</t>
  </si>
  <si>
    <t>CED 007510-100</t>
  </si>
  <si>
    <t>CED 007510-500</t>
  </si>
  <si>
    <t>CED 007512-100</t>
  </si>
  <si>
    <t>CED 007512-500</t>
  </si>
  <si>
    <t>CED 010006-100</t>
  </si>
  <si>
    <t>CED 010006-500</t>
  </si>
  <si>
    <t>CED 010008-100</t>
  </si>
  <si>
    <t>CED 010008-500</t>
  </si>
  <si>
    <t>CED 010010-100</t>
  </si>
  <si>
    <t>CED 010010-500</t>
  </si>
  <si>
    <t>CED 010012-100</t>
  </si>
  <si>
    <t>CED 010012-500</t>
  </si>
  <si>
    <t>CED 015006-100</t>
  </si>
  <si>
    <t>CED 015008-100</t>
  </si>
  <si>
    <t>CED 015008-500</t>
  </si>
  <si>
    <t>CED 015010-100</t>
  </si>
  <si>
    <t>CED 015010-500</t>
  </si>
  <si>
    <t>CED 015012-100</t>
  </si>
  <si>
    <t>CED 015012-500</t>
  </si>
  <si>
    <t>CED 015018-100</t>
  </si>
  <si>
    <t>CED 015018-500</t>
  </si>
  <si>
    <t>CED 025008-100</t>
  </si>
  <si>
    <t>CED 025008-500</t>
  </si>
  <si>
    <t>CED 025010-100</t>
  </si>
  <si>
    <t>CED 025010-500</t>
  </si>
  <si>
    <t>CED 025012-100</t>
  </si>
  <si>
    <t>CED 025012-500</t>
  </si>
  <si>
    <t>CED 025018-100</t>
  </si>
  <si>
    <t>CED 025018-500</t>
  </si>
  <si>
    <t>CED 040010-100</t>
  </si>
  <si>
    <t>CED 040012-100</t>
  </si>
  <si>
    <t>CED 040018-100</t>
  </si>
  <si>
    <t>CED 060012-100</t>
  </si>
  <si>
    <t>CED 060018-100</t>
  </si>
  <si>
    <t>CED 100012-100</t>
  </si>
  <si>
    <t>CED 100018-100</t>
  </si>
  <si>
    <t>CED 100020-100</t>
  </si>
  <si>
    <t>CED 120027-100</t>
  </si>
  <si>
    <t>CED 120027-25</t>
  </si>
  <si>
    <t>CED 150032-100</t>
  </si>
  <si>
    <t>CED 150032-25</t>
  </si>
  <si>
    <t>CED 160012-100</t>
  </si>
  <si>
    <t>CED 160018-100</t>
  </si>
  <si>
    <t>CED 250016-100</t>
  </si>
  <si>
    <t>CED 250016-50</t>
  </si>
  <si>
    <t>CED 250022-100</t>
  </si>
  <si>
    <t>CED 250022-50</t>
  </si>
  <si>
    <t>CED 350016-100</t>
  </si>
  <si>
    <t>CED 350016-50</t>
  </si>
  <si>
    <t>CED 350018-100</t>
  </si>
  <si>
    <t>CED 350018-50</t>
  </si>
  <si>
    <t>CED 350025-100</t>
  </si>
  <si>
    <t>CED 350025-50</t>
  </si>
  <si>
    <t>CED 500016-50</t>
  </si>
  <si>
    <t>CED 500020-100</t>
  </si>
  <si>
    <t>CED 500020-50</t>
  </si>
  <si>
    <t>CED 500025-100</t>
  </si>
  <si>
    <t>CED 500025-50</t>
  </si>
  <si>
    <t>CED 700021-100</t>
  </si>
  <si>
    <t>CED 700021-25</t>
  </si>
  <si>
    <t>CED 950025-100</t>
  </si>
  <si>
    <t>CED 950025-25</t>
  </si>
  <si>
    <t>CET 001406-100</t>
  </si>
  <si>
    <t>CET 001408-100</t>
  </si>
  <si>
    <t>CET 002506-100</t>
  </si>
  <si>
    <t>CET 002508-100</t>
  </si>
  <si>
    <t>CET 003406-100</t>
  </si>
  <si>
    <t>CET 003408-100</t>
  </si>
  <si>
    <t>CET 005008-100</t>
  </si>
  <si>
    <t>CET 007506-100</t>
  </si>
  <si>
    <t>CET 007508-100</t>
  </si>
  <si>
    <t>CET 007508-500</t>
  </si>
  <si>
    <t>CET 007510-100</t>
  </si>
  <si>
    <t>CET 007512-100</t>
  </si>
  <si>
    <t>CET 010006-100</t>
  </si>
  <si>
    <t>CET 010008-100</t>
  </si>
  <si>
    <t>CET 015008-100</t>
  </si>
  <si>
    <t>CET 025008-100</t>
  </si>
  <si>
    <t>CET 025008-500</t>
  </si>
  <si>
    <t>CET 025010-100</t>
  </si>
  <si>
    <t>CET 025012-100</t>
  </si>
  <si>
    <t>CET 025018-100</t>
  </si>
  <si>
    <t>CET 040010-100</t>
  </si>
  <si>
    <t>CET 040012-100</t>
  </si>
  <si>
    <t>CET 040018-100</t>
  </si>
  <si>
    <t>CET 060012-100</t>
  </si>
  <si>
    <t>CET 060018-100</t>
  </si>
  <si>
    <t>CET 100012-100</t>
  </si>
  <si>
    <t>CET 100018-100</t>
  </si>
  <si>
    <t>CET 160012-100</t>
  </si>
  <si>
    <t>CET 160018-100</t>
  </si>
  <si>
    <t>CET 250016-100</t>
  </si>
  <si>
    <t>CET 250016-50</t>
  </si>
  <si>
    <t>CET 250022-100</t>
  </si>
  <si>
    <t>CEW 001406-100</t>
  </si>
  <si>
    <t>CEW 001408-100</t>
  </si>
  <si>
    <t>CEW 002506-100</t>
  </si>
  <si>
    <t>CEW 002506-1000</t>
  </si>
  <si>
    <t>CEW 002508-100</t>
  </si>
  <si>
    <t>CEW 002508-1000</t>
  </si>
  <si>
    <t>CEW 003406-100</t>
  </si>
  <si>
    <t>CEW 003406-1000</t>
  </si>
  <si>
    <t>CEW 003408-100</t>
  </si>
  <si>
    <t>CEW 003408-1000</t>
  </si>
  <si>
    <t>CEW 005006-100</t>
  </si>
  <si>
    <t>CEW 005006-500</t>
  </si>
  <si>
    <t>CEW 005008-100</t>
  </si>
  <si>
    <t>CEW 005008-1000</t>
  </si>
  <si>
    <t>CEW 005008-500</t>
  </si>
  <si>
    <t>CEW 005010-100</t>
  </si>
  <si>
    <t>CEW 005010-500</t>
  </si>
  <si>
    <t>CEW 007506-100</t>
  </si>
  <si>
    <t>CEW 007506-500</t>
  </si>
  <si>
    <t>CEW 007508-100</t>
  </si>
  <si>
    <t>CEW 007508-1000</t>
  </si>
  <si>
    <t>CEW 007508-500</t>
  </si>
  <si>
    <t>CEW 007510-100</t>
  </si>
  <si>
    <t>CEW 007510-500</t>
  </si>
  <si>
    <t>CEW 007512-100</t>
  </si>
  <si>
    <t>CEW 007512-500</t>
  </si>
  <si>
    <t>CEW 010006-100</t>
  </si>
  <si>
    <t>CEW 010006-500</t>
  </si>
  <si>
    <t>CEW 010008-100</t>
  </si>
  <si>
    <t>CEW 010008-1000</t>
  </si>
  <si>
    <t>CEW 010008-500</t>
  </si>
  <si>
    <t>CEW 010010-100</t>
  </si>
  <si>
    <t>CEW 010010-500</t>
  </si>
  <si>
    <t>CEW 010012-100</t>
  </si>
  <si>
    <t>CEW 010012-500</t>
  </si>
  <si>
    <t>CEW 015006-100</t>
  </si>
  <si>
    <t>CEW 015008-100</t>
  </si>
  <si>
    <t>CEW 015008-1000</t>
  </si>
  <si>
    <t>CEW 015008-500</t>
  </si>
  <si>
    <t>CEW 015010-100</t>
  </si>
  <si>
    <t>CEW 015010-500</t>
  </si>
  <si>
    <t>CEW 015012-100</t>
  </si>
  <si>
    <t>CEW 015012-500</t>
  </si>
  <si>
    <t>CEW 015018-100</t>
  </si>
  <si>
    <t>CEW 015018-500</t>
  </si>
  <si>
    <t>CEW 025008-100</t>
  </si>
  <si>
    <t>CEW 025008-1000</t>
  </si>
  <si>
    <t>CEW 025008-500</t>
  </si>
  <si>
    <t>CEW 025010-100</t>
  </si>
  <si>
    <t>CEW 025010-500</t>
  </si>
  <si>
    <t>CEW 025012-100</t>
  </si>
  <si>
    <t>CEW 025012-500</t>
  </si>
  <si>
    <t>CEW 025018-100</t>
  </si>
  <si>
    <t>CEW 040010-100</t>
  </si>
  <si>
    <t>CEW 040010-500</t>
  </si>
  <si>
    <t>CEW 040012-100</t>
  </si>
  <si>
    <t>CEW 040018-100</t>
  </si>
  <si>
    <t>CEW 060012-100</t>
  </si>
  <si>
    <t>CEW 060018-100</t>
  </si>
  <si>
    <t>CEW 100012-100</t>
  </si>
  <si>
    <t>CEW 100018-100</t>
  </si>
  <si>
    <t>CEW 160012-100</t>
  </si>
  <si>
    <t>CEW 160018-100</t>
  </si>
  <si>
    <t>CEW 250016-100</t>
  </si>
  <si>
    <t>CEW 250022-100</t>
  </si>
  <si>
    <t>CEW 250022-50</t>
  </si>
  <si>
    <t>CEW 350016-100</t>
  </si>
  <si>
    <t>CEW 350016-50</t>
  </si>
  <si>
    <t>CEW 350018-100</t>
  </si>
  <si>
    <t>CEW 350018-50</t>
  </si>
  <si>
    <t>CEW 350025-100</t>
  </si>
  <si>
    <t>CEW 350025-50</t>
  </si>
  <si>
    <t>CEW 500020-100</t>
  </si>
  <si>
    <t>CEW 500020-50</t>
  </si>
  <si>
    <t>CEW 500025-100</t>
  </si>
  <si>
    <t>CEW 500025-50</t>
  </si>
  <si>
    <t>CN 001407-1000</t>
  </si>
  <si>
    <t>CN 001410-1000</t>
  </si>
  <si>
    <t>CN 002505-100</t>
  </si>
  <si>
    <t>CN 002505-1000</t>
  </si>
  <si>
    <t>CN 002507-1000</t>
  </si>
  <si>
    <t>CN 003405-100</t>
  </si>
  <si>
    <t>CN 003405-1000</t>
  </si>
  <si>
    <t>CN 005006-100</t>
  </si>
  <si>
    <t>CN 005006-1000</t>
  </si>
  <si>
    <t>CN 005008-100</t>
  </si>
  <si>
    <t>CN 005008-1000</t>
  </si>
  <si>
    <t>CN 005010-100</t>
  </si>
  <si>
    <t>CN 005010-1000</t>
  </si>
  <si>
    <t>CN 007506-100</t>
  </si>
  <si>
    <t>CN 007506-1000</t>
  </si>
  <si>
    <t>CN 007508-100</t>
  </si>
  <si>
    <t>CN 007508-1000</t>
  </si>
  <si>
    <t>CN 007510-100</t>
  </si>
  <si>
    <t>CN 007510-1000</t>
  </si>
  <si>
    <t>CN 007512-100</t>
  </si>
  <si>
    <t>CN 007515-1000</t>
  </si>
  <si>
    <t>CN 010006-100</t>
  </si>
  <si>
    <t>CN 010006-1000</t>
  </si>
  <si>
    <t>CN 010008-100</t>
  </si>
  <si>
    <t>CN 010008-1000</t>
  </si>
  <si>
    <t>CN 010010-100</t>
  </si>
  <si>
    <t>CN 010010-1000</t>
  </si>
  <si>
    <t>CN 010012-100</t>
  </si>
  <si>
    <t>CN 010012-1000</t>
  </si>
  <si>
    <t>CN 015007-100</t>
  </si>
  <si>
    <t>CN 015007-1000</t>
  </si>
  <si>
    <t>CN 015008-100</t>
  </si>
  <si>
    <t>CN 015008-1000</t>
  </si>
  <si>
    <t>CN 015010-100</t>
  </si>
  <si>
    <t>CN 015010-1000</t>
  </si>
  <si>
    <t>CN 015012-100</t>
  </si>
  <si>
    <t>CN 015012-1000</t>
  </si>
  <si>
    <t>CN 015015-1000</t>
  </si>
  <si>
    <t>CN 025007-100</t>
  </si>
  <si>
    <t>CN 025007-1000</t>
  </si>
  <si>
    <t>CN 025008-100</t>
  </si>
  <si>
    <t>CN 025008-1000</t>
  </si>
  <si>
    <t>CN 025010-100</t>
  </si>
  <si>
    <t>CN 025010-1000</t>
  </si>
  <si>
    <t>CN 025012-100</t>
  </si>
  <si>
    <t>CN 025012-1000</t>
  </si>
  <si>
    <t>CN 025015-100</t>
  </si>
  <si>
    <t>CN 025018-1000</t>
  </si>
  <si>
    <t>CN 040008-100</t>
  </si>
  <si>
    <t>CN 040008-1000</t>
  </si>
  <si>
    <t>CN 040009-100</t>
  </si>
  <si>
    <t>CN 040009-1000</t>
  </si>
  <si>
    <t>CN 040010-100</t>
  </si>
  <si>
    <t>CN 040010-1000</t>
  </si>
  <si>
    <t>CN 040012-100</t>
  </si>
  <si>
    <t>CN 040012-1000</t>
  </si>
  <si>
    <t>CN 040015-100</t>
  </si>
  <si>
    <t>CN 040015-1000</t>
  </si>
  <si>
    <t>CN 040018-100</t>
  </si>
  <si>
    <t>CN 040018-1000</t>
  </si>
  <si>
    <t>CN 060010-100</t>
  </si>
  <si>
    <t>CN 060010-1000</t>
  </si>
  <si>
    <t>CN 060012-100</t>
  </si>
  <si>
    <t>CN 060012-1000</t>
  </si>
  <si>
    <t>CN 060015-100</t>
  </si>
  <si>
    <t>CN 060015-1000</t>
  </si>
  <si>
    <t>CN 060018-100</t>
  </si>
  <si>
    <t>CN 060018-1000</t>
  </si>
  <si>
    <t>CN 100010-100</t>
  </si>
  <si>
    <t>CN 100012-100</t>
  </si>
  <si>
    <t>CN 100012-500</t>
  </si>
  <si>
    <t>CN 100015-100</t>
  </si>
  <si>
    <t>CN 100015-500</t>
  </si>
  <si>
    <t>CN 100018-100</t>
  </si>
  <si>
    <t>CN 100018-500</t>
  </si>
  <si>
    <t>CN 120030-100</t>
  </si>
  <si>
    <t>CN 120032-100</t>
  </si>
  <si>
    <t>CN 120034-100</t>
  </si>
  <si>
    <t>CN 150032-100</t>
  </si>
  <si>
    <t>CN 150038-100</t>
  </si>
  <si>
    <t>CN 160012-100</t>
  </si>
  <si>
    <t>CN 160012-500</t>
  </si>
  <si>
    <t>CN 160015-100</t>
  </si>
  <si>
    <t>CN 160015-500</t>
  </si>
  <si>
    <t>CN 160018-100</t>
  </si>
  <si>
    <t>CN 160018-500</t>
  </si>
  <si>
    <t>CN 160025-250</t>
  </si>
  <si>
    <t>CN 160032-250</t>
  </si>
  <si>
    <t>CN 1850032-100</t>
  </si>
  <si>
    <t>CN 2400032-100</t>
  </si>
  <si>
    <t>CN 2400040-25</t>
  </si>
  <si>
    <t>CN 250012-100</t>
  </si>
  <si>
    <t>CN 250015-100</t>
  </si>
  <si>
    <t>CN 250016-100</t>
  </si>
  <si>
    <t>CN 250018-100</t>
  </si>
  <si>
    <t>CN 250022-100</t>
  </si>
  <si>
    <t>CN 250025-250</t>
  </si>
  <si>
    <t>CN 250030-100</t>
  </si>
  <si>
    <t>CN 250032-250</t>
  </si>
  <si>
    <t>CN 350016-100</t>
  </si>
  <si>
    <t>CN 350018-100</t>
  </si>
  <si>
    <t>CN 350020-100</t>
  </si>
  <si>
    <t>CN 350025-100</t>
  </si>
  <si>
    <t>CN 350030-100</t>
  </si>
  <si>
    <t>CN 350032-100</t>
  </si>
  <si>
    <t>CN 500018-100</t>
  </si>
  <si>
    <t>CN 500020-100</t>
  </si>
  <si>
    <t>CN 500022-100</t>
  </si>
  <si>
    <t>CN 500025-100</t>
  </si>
  <si>
    <t>CN 500032-100</t>
  </si>
  <si>
    <t>CN 700022-100</t>
  </si>
  <si>
    <t>CN 700025-100</t>
  </si>
  <si>
    <t>CN 700032-100</t>
  </si>
  <si>
    <t>CN 950025-100</t>
  </si>
  <si>
    <t>CN 950032-100</t>
  </si>
  <si>
    <t>CS 100A</t>
  </si>
  <si>
    <t>CS 120A</t>
  </si>
  <si>
    <t>CS 80A</t>
  </si>
  <si>
    <t>CTD 205008-100</t>
  </si>
  <si>
    <t>CTD 205008-500</t>
  </si>
  <si>
    <t>CTD 207508-100</t>
  </si>
  <si>
    <t>CTD 207508-500</t>
  </si>
  <si>
    <t>CTD 207510-100</t>
  </si>
  <si>
    <t>CTD 207510-500</t>
  </si>
  <si>
    <t>CTD 210008-100</t>
  </si>
  <si>
    <t>CTD 210008-500</t>
  </si>
  <si>
    <t>CTD 210010-100</t>
  </si>
  <si>
    <t>CTD 210014-100</t>
  </si>
  <si>
    <t>CTD 215008-100</t>
  </si>
  <si>
    <t>CTD 215008-500</t>
  </si>
  <si>
    <t>CTD 215012-100</t>
  </si>
  <si>
    <t>CTD 215012-500</t>
  </si>
  <si>
    <t>CTD 216014-100</t>
  </si>
  <si>
    <t>CTD 225010-100</t>
  </si>
  <si>
    <t>CTD 225010-500</t>
  </si>
  <si>
    <t>CTD 225013-100</t>
  </si>
  <si>
    <t>CTD 240012-100</t>
  </si>
  <si>
    <t>CTD 260014-100</t>
  </si>
  <si>
    <t>CTT 207508-100</t>
  </si>
  <si>
    <t>CTT 210014-100</t>
  </si>
  <si>
    <t>CTT 216014-100</t>
  </si>
  <si>
    <t>CTT 225010-100</t>
  </si>
  <si>
    <t>CTT 240012-100</t>
  </si>
  <si>
    <t>CTT 260014-100</t>
  </si>
  <si>
    <t>CTW 205008-100</t>
  </si>
  <si>
    <t>CTW 205008-500</t>
  </si>
  <si>
    <t>CTW 207508-100</t>
  </si>
  <si>
    <t>CTW 207508-500</t>
  </si>
  <si>
    <t>CTW 207510-100</t>
  </si>
  <si>
    <t>CTW 210008-100</t>
  </si>
  <si>
    <t>CTW 210010-100</t>
  </si>
  <si>
    <t>CTW 210012-100</t>
  </si>
  <si>
    <t>CTW 210014-100</t>
  </si>
  <si>
    <t>CTW 215008-100</t>
  </si>
  <si>
    <t>CTW 215008-500</t>
  </si>
  <si>
    <t>CTW 215012-100</t>
  </si>
  <si>
    <t>CTW 216014-100</t>
  </si>
  <si>
    <t>CTW 225010-100</t>
  </si>
  <si>
    <t>CTW 225013-100</t>
  </si>
  <si>
    <t>CTW 240012-100</t>
  </si>
  <si>
    <t>CTW 260014-100</t>
  </si>
  <si>
    <t>CUBE 100</t>
  </si>
  <si>
    <t>CUBE 125</t>
  </si>
  <si>
    <t>CUBE 150</t>
  </si>
  <si>
    <t>CUBE 175</t>
  </si>
  <si>
    <t>CUBE 200</t>
  </si>
  <si>
    <t>CUBE 250</t>
  </si>
  <si>
    <t>CUBE 300</t>
  </si>
  <si>
    <t>CUBE 50</t>
  </si>
  <si>
    <t>CUBE 75</t>
  </si>
  <si>
    <t>CUBE M8</t>
  </si>
  <si>
    <t>CUT 10</t>
  </si>
  <si>
    <t>CUT 16</t>
  </si>
  <si>
    <t>CUT 6</t>
  </si>
  <si>
    <t>D 30A</t>
  </si>
  <si>
    <t>D065F075T</t>
  </si>
  <si>
    <t>D105H115T</t>
  </si>
  <si>
    <t>DD005</t>
  </si>
  <si>
    <t>4 STIFT, 12V, 30A</t>
  </si>
  <si>
    <t>DD006VT</t>
  </si>
  <si>
    <t>Mini Relay 12V, 30/40A</t>
  </si>
  <si>
    <t>DD007VT</t>
  </si>
  <si>
    <t>Mini Relay 24V, 10/20A</t>
  </si>
  <si>
    <t>DD008</t>
  </si>
  <si>
    <t>4 STIFT, 24V, 20A</t>
  </si>
  <si>
    <t>DD009</t>
  </si>
  <si>
    <t>5 STIFT, 12V, 30A</t>
  </si>
  <si>
    <t>DD010</t>
  </si>
  <si>
    <t>Mini Relay 24V, 20A</t>
  </si>
  <si>
    <t>DD552</t>
  </si>
  <si>
    <t>4 STIFT, 24V, 50A</t>
  </si>
  <si>
    <t>DD553VT</t>
  </si>
  <si>
    <t>5 STIFT, 24V, 30/40A</t>
  </si>
  <si>
    <t>DM005</t>
  </si>
  <si>
    <t>4 STIFT, 12V, 25A</t>
  </si>
  <si>
    <t>DM006VT</t>
  </si>
  <si>
    <t>Micro Relay 12V,15/25A</t>
  </si>
  <si>
    <t>DM007VT</t>
  </si>
  <si>
    <t>Micro Relay 24V,10/15A</t>
  </si>
  <si>
    <t>DM008</t>
  </si>
  <si>
    <t>4 STIFT, 24V, 10A</t>
  </si>
  <si>
    <t>E 45A</t>
  </si>
  <si>
    <t>ED005</t>
  </si>
  <si>
    <t>ED005DB</t>
  </si>
  <si>
    <t>ED005DB-PP1</t>
  </si>
  <si>
    <t>ED005DLH</t>
  </si>
  <si>
    <t>5 STIFT, 12V, 2 x 25A, LÖSTAGBAR HÅLLARE</t>
  </si>
  <si>
    <t>ED005LH</t>
  </si>
  <si>
    <t>ED005LH-PP1</t>
  </si>
  <si>
    <t>ED005-PP1</t>
  </si>
  <si>
    <t>ED006</t>
  </si>
  <si>
    <t>ED006LH</t>
  </si>
  <si>
    <t>ED006LH-PP1</t>
  </si>
  <si>
    <t>ED006-PP1</t>
  </si>
  <si>
    <t>ED007</t>
  </si>
  <si>
    <t>ED007LH</t>
  </si>
  <si>
    <t>ED007LH-PP1</t>
  </si>
  <si>
    <t>ED007-PP1</t>
  </si>
  <si>
    <t>ED008</t>
  </si>
  <si>
    <t>ED008DLH</t>
  </si>
  <si>
    <t>5 STIFT, 24V, 2 x 10A, LÖSTAGBAR HÅLLARE</t>
  </si>
  <si>
    <t>ED008LH</t>
  </si>
  <si>
    <t>ED008LH-PP1</t>
  </si>
  <si>
    <t>ED008-PP1</t>
  </si>
  <si>
    <t>ED009</t>
  </si>
  <si>
    <t>ED009LH</t>
  </si>
  <si>
    <t xml:space="preserve"> Mini Relay 12V, 40A</t>
  </si>
  <si>
    <t>ED009LH-PP1</t>
  </si>
  <si>
    <t>ED009-PP1</t>
  </si>
  <si>
    <t>ED010</t>
  </si>
  <si>
    <t>ED010LH</t>
  </si>
  <si>
    <t>ED010LH-PP1</t>
  </si>
  <si>
    <t>ED010-PP1</t>
  </si>
  <si>
    <t>ED541LH</t>
  </si>
  <si>
    <t>ED541LH-PP1</t>
  </si>
  <si>
    <t>ED542LH</t>
  </si>
  <si>
    <t>ED542LH-PP1</t>
  </si>
  <si>
    <t>ED552LH</t>
  </si>
  <si>
    <t>ED552LH-PP1</t>
  </si>
  <si>
    <t>ED905</t>
  </si>
  <si>
    <t>ED905-PP1</t>
  </si>
  <si>
    <t>EM005</t>
  </si>
  <si>
    <t>EM006</t>
  </si>
  <si>
    <t>5 STIFT, 12V, 15/25A</t>
  </si>
  <si>
    <t>EM007</t>
  </si>
  <si>
    <t>5 STIFT, 24V, 5/10A</t>
  </si>
  <si>
    <t>EM008</t>
  </si>
  <si>
    <t>FGS 6S N</t>
  </si>
  <si>
    <t>SPACER</t>
  </si>
  <si>
    <t>FPBK 35-8 0.5-</t>
  </si>
  <si>
    <t>Battery Cables</t>
  </si>
  <si>
    <t>FPBK 35-8 0.5+</t>
  </si>
  <si>
    <t>FPBK 35-8 0.7-</t>
  </si>
  <si>
    <t>FPBK 35-8 0.7+</t>
  </si>
  <si>
    <t>FPBK 35-8 1.0-</t>
  </si>
  <si>
    <t>FPBK 35-8 1.0+</t>
  </si>
  <si>
    <t>FPBK 35-8 1.2-</t>
  </si>
  <si>
    <t>FPBK 35-8 1.2+</t>
  </si>
  <si>
    <t>FPK 16-6/6 0.15-</t>
  </si>
  <si>
    <t>FPK 16-6/6 0.15+</t>
  </si>
  <si>
    <t>FPK 16-6/6 0.25-</t>
  </si>
  <si>
    <t>FPK 16-8/8 0.305-</t>
  </si>
  <si>
    <t>FPK 25-10/10 0.6-</t>
  </si>
  <si>
    <t>FPK 25-10/10 1.2-</t>
  </si>
  <si>
    <t>FPK 25-6/6 0.2-</t>
  </si>
  <si>
    <t>FPK 25-6/6 0.2+</t>
  </si>
  <si>
    <t>FPK 25-6/6 0.35-</t>
  </si>
  <si>
    <t>FPK 25-6/6 0.35+</t>
  </si>
  <si>
    <t>FPK 25-6/6 0.5-</t>
  </si>
  <si>
    <t>FPK 25-6/6 0.5+</t>
  </si>
  <si>
    <t>FPK 25-6/8 0.5-</t>
  </si>
  <si>
    <t>FPK 25-8/10 0.4-</t>
  </si>
  <si>
    <t>FPK 25-8/10 0.8-</t>
  </si>
  <si>
    <t>FPK 25-8/8 0.2+/-</t>
  </si>
  <si>
    <t>FPK 25-8/8 0.3-</t>
  </si>
  <si>
    <t>FPK 25-8/8 0.35-</t>
  </si>
  <si>
    <t>FPK 25-8/8 0.5-</t>
  </si>
  <si>
    <t>FPK 35-6/6 0.7-</t>
  </si>
  <si>
    <t>FPK 35-6/6 0.7+</t>
  </si>
  <si>
    <t>FPK 35-6/8 0.9-</t>
  </si>
  <si>
    <t>FPK 35-6/8 0.9+</t>
  </si>
  <si>
    <t>FPK 35-6/8 1.15-</t>
  </si>
  <si>
    <t>FPK 35-6/8 1.15+</t>
  </si>
  <si>
    <t>FPK 35-8/8 0.2+/-</t>
  </si>
  <si>
    <t>FPK 35-8/8 0.5-</t>
  </si>
  <si>
    <t>FPK 50-6/8 1.4-</t>
  </si>
  <si>
    <t>FPK 50-6/8 1.4+</t>
  </si>
  <si>
    <t>FPK 50-8/8 0.5-</t>
  </si>
  <si>
    <t>FR 3P-12V-94W</t>
  </si>
  <si>
    <t>FLASHER</t>
  </si>
  <si>
    <t>FR 3P-12V-94W-PP1</t>
  </si>
  <si>
    <t>GS 5-10C</t>
  </si>
  <si>
    <t>H1132</t>
  </si>
  <si>
    <t>H1135-PP1</t>
  </si>
  <si>
    <t>H1275</t>
  </si>
  <si>
    <t>H1275-PP1</t>
  </si>
  <si>
    <t>H1325</t>
  </si>
  <si>
    <t>H1335</t>
  </si>
  <si>
    <t>H2010-PP1</t>
  </si>
  <si>
    <t>HA 2553 R</t>
  </si>
  <si>
    <t>HA 2565 R</t>
  </si>
  <si>
    <t>HA 4653 R</t>
  </si>
  <si>
    <t>HA 4665 R</t>
  </si>
  <si>
    <t>HAB ICTBX 1543 R</t>
  </si>
  <si>
    <t>HAB ICTBX 1543 RS</t>
  </si>
  <si>
    <t>HAB ICTBX 1565 R</t>
  </si>
  <si>
    <t>HAB ICTBX 1585 R</t>
  </si>
  <si>
    <t>HAB ICTBX 2543 R</t>
  </si>
  <si>
    <t>HAB ICTBX 2553 R</t>
  </si>
  <si>
    <t>HAB ICTBX 2565 R</t>
  </si>
  <si>
    <t>HAB ICTBX 4643 R</t>
  </si>
  <si>
    <t>HAB ICTBX 4653 R</t>
  </si>
  <si>
    <t>HAB ICTBX 4665 R</t>
  </si>
  <si>
    <t>ICTBX 1543 G</t>
  </si>
  <si>
    <t>ICTBX 1543 R</t>
  </si>
  <si>
    <t>ICTBX 1553 R</t>
  </si>
  <si>
    <t>ICTBX 2543 G</t>
  </si>
  <si>
    <t>ICTBX 2553 R</t>
  </si>
  <si>
    <t>ICTDN 0503 FLF-5</t>
  </si>
  <si>
    <t>ICTDN 1504 FL-5</t>
  </si>
  <si>
    <t>ICTDN 1504 FLF-8</t>
  </si>
  <si>
    <t>ICTDN 1507 FLF</t>
  </si>
  <si>
    <t>ICTDN 2504 FLF-8</t>
  </si>
  <si>
    <t>ICTDN 2507 FLF</t>
  </si>
  <si>
    <t>ICTDV 0503 FL-5</t>
  </si>
  <si>
    <t>ICTDV 1504 FL-8</t>
  </si>
  <si>
    <t>ICTDV 1507 H</t>
  </si>
  <si>
    <t>J1 20A</t>
  </si>
  <si>
    <t>J1 20A LP</t>
  </si>
  <si>
    <t>J1 20A LP-PP1</t>
  </si>
  <si>
    <t>J1 25A</t>
  </si>
  <si>
    <t>J1 25A LP</t>
  </si>
  <si>
    <t>J1 30A</t>
  </si>
  <si>
    <t>J1 30A LP</t>
  </si>
  <si>
    <t>J1 30A LP-PP1</t>
  </si>
  <si>
    <t>J1 40A</t>
  </si>
  <si>
    <t>J1 40A LP</t>
  </si>
  <si>
    <t>J1 40A LP-PP1</t>
  </si>
  <si>
    <t>J1 50A</t>
  </si>
  <si>
    <t>J1 50A LP</t>
  </si>
  <si>
    <t>J1 50A LP-PP1</t>
  </si>
  <si>
    <t>J1 60A</t>
  </si>
  <si>
    <t>J1 60A LP</t>
  </si>
  <si>
    <t>J1 60A LP-PP1</t>
  </si>
  <si>
    <t>JF 16-100 M10</t>
  </si>
  <si>
    <t>JF 4-70 M3</t>
  </si>
  <si>
    <t>JM 15A</t>
  </si>
  <si>
    <t>JM 20A</t>
  </si>
  <si>
    <t>JM 25A</t>
  </si>
  <si>
    <t>JM 30A</t>
  </si>
  <si>
    <t>JM 40A</t>
  </si>
  <si>
    <t>JMS 15A</t>
  </si>
  <si>
    <t>Plating and droplet</t>
  </si>
  <si>
    <t>JMS 20A</t>
  </si>
  <si>
    <t>JMS 25A</t>
  </si>
  <si>
    <t>JMS 30A</t>
  </si>
  <si>
    <t>JMS 40A</t>
  </si>
  <si>
    <t>JMS 50A</t>
  </si>
  <si>
    <t>JMS 60A</t>
  </si>
  <si>
    <t>JSO 10</t>
  </si>
  <si>
    <t>JSO 15</t>
  </si>
  <si>
    <t>JSO 20</t>
  </si>
  <si>
    <t>JSO 25</t>
  </si>
  <si>
    <t>JSO 30</t>
  </si>
  <si>
    <t>JSO 35</t>
  </si>
  <si>
    <t>JSO 40</t>
  </si>
  <si>
    <t>K 115</t>
  </si>
  <si>
    <t>K 140</t>
  </si>
  <si>
    <t>K 210</t>
  </si>
  <si>
    <t>K 215</t>
  </si>
  <si>
    <t>K 220</t>
  </si>
  <si>
    <t>K 230</t>
  </si>
  <si>
    <t>K 240</t>
  </si>
  <si>
    <t>K 310</t>
  </si>
  <si>
    <t>K 320</t>
  </si>
  <si>
    <t>K 330</t>
  </si>
  <si>
    <t>KRD 120-10</t>
  </si>
  <si>
    <t>KRD 120-12</t>
  </si>
  <si>
    <t>KRD 120-14</t>
  </si>
  <si>
    <t>KRD 120-16</t>
  </si>
  <si>
    <t>KRD 150-10</t>
  </si>
  <si>
    <t>KRD 150-12</t>
  </si>
  <si>
    <t>KRD 150-14</t>
  </si>
  <si>
    <t>KRD 150-16</t>
  </si>
  <si>
    <t>KRD 16-10</t>
  </si>
  <si>
    <t>KRD 16-12</t>
  </si>
  <si>
    <t>KRD 16-5</t>
  </si>
  <si>
    <t>KRD 16-6</t>
  </si>
  <si>
    <t>KRD 16-8</t>
  </si>
  <si>
    <t>KRD 185-12</t>
  </si>
  <si>
    <t>KRD 185-16</t>
  </si>
  <si>
    <t>KRD 185-20</t>
  </si>
  <si>
    <t>KRD 240-12</t>
  </si>
  <si>
    <t>KRD 240-14</t>
  </si>
  <si>
    <t>KRD 240-16</t>
  </si>
  <si>
    <t>KRD 240-20</t>
  </si>
  <si>
    <t>KRD 25-10</t>
  </si>
  <si>
    <t>KRD 25-12</t>
  </si>
  <si>
    <t>KRD 25-6</t>
  </si>
  <si>
    <t>KRD 25-8</t>
  </si>
  <si>
    <t>KRD 300-12</t>
  </si>
  <si>
    <t>KRD 300-14</t>
  </si>
  <si>
    <t>KRD 300-16</t>
  </si>
  <si>
    <t>KRD 300-20</t>
  </si>
  <si>
    <t>KRD 35-10</t>
  </si>
  <si>
    <t>KRD 35-12</t>
  </si>
  <si>
    <t>KRD 35-14</t>
  </si>
  <si>
    <t>KRD 35-16</t>
  </si>
  <si>
    <t>KRD 35-6</t>
  </si>
  <si>
    <t>KRD 35-8</t>
  </si>
  <si>
    <t>KRD 400-12</t>
  </si>
  <si>
    <t>KRD 400-12 UI</t>
  </si>
  <si>
    <t>KRD 400-16</t>
  </si>
  <si>
    <t>KRD 400-16 UI</t>
  </si>
  <si>
    <t>KRD 400-20</t>
  </si>
  <si>
    <t>KRD 400-24</t>
  </si>
  <si>
    <t>KRD 500-12</t>
  </si>
  <si>
    <t>KRD 500-16</t>
  </si>
  <si>
    <t>KRD 500-20</t>
  </si>
  <si>
    <t>KRD 50-10</t>
  </si>
  <si>
    <t>KRD 50-12</t>
  </si>
  <si>
    <t>KRD 50-14</t>
  </si>
  <si>
    <t>KRD 50-6</t>
  </si>
  <si>
    <t>KRD 50-8</t>
  </si>
  <si>
    <t>KRD 630-00</t>
  </si>
  <si>
    <t>KRD 630-12</t>
  </si>
  <si>
    <t>KRD 630-16</t>
  </si>
  <si>
    <t>KRD 630-20</t>
  </si>
  <si>
    <t>KRD 70-10</t>
  </si>
  <si>
    <t>KRD 70-12</t>
  </si>
  <si>
    <t>KRD 70-14</t>
  </si>
  <si>
    <t>KRD 70-16</t>
  </si>
  <si>
    <t>KRD 70-6</t>
  </si>
  <si>
    <t>KRD 70-8</t>
  </si>
  <si>
    <t>KRD 95-10</t>
  </si>
  <si>
    <t>KRD 95-12</t>
  </si>
  <si>
    <t>KRD 95-16</t>
  </si>
  <si>
    <t>KRD 95-8</t>
  </si>
  <si>
    <t>KRT 10-10 BOCK</t>
  </si>
  <si>
    <t>KRT 10-10-PP4</t>
  </si>
  <si>
    <t>KRT 10-4</t>
  </si>
  <si>
    <t>KRT 10-4 -70GR</t>
  </si>
  <si>
    <t>KRT 10-4 BOCK</t>
  </si>
  <si>
    <t>KRT 10-5 UL</t>
  </si>
  <si>
    <t>KRT 10-6 BOCK</t>
  </si>
  <si>
    <t>KRT 10-6 UL</t>
  </si>
  <si>
    <t>KRT 10-6-PP4</t>
  </si>
  <si>
    <t>KRT 10-8</t>
  </si>
  <si>
    <t>KRT 10-8 BOCK</t>
  </si>
  <si>
    <t>KRT 10-8 UL</t>
  </si>
  <si>
    <t>KRT 10-8-PP4</t>
  </si>
  <si>
    <t>KRT 120-10</t>
  </si>
  <si>
    <t>KRT 120-10 -45GR</t>
  </si>
  <si>
    <t>KRT 120-10 BOCK</t>
  </si>
  <si>
    <t>KRT 120-10 UL</t>
  </si>
  <si>
    <t>KRT 120-12</t>
  </si>
  <si>
    <t>KRT 120-12 -45GR</t>
  </si>
  <si>
    <t>KRT 120-12 BOCK</t>
  </si>
  <si>
    <t>KRT 120-12 UL</t>
  </si>
  <si>
    <t>KRT 120-16</t>
  </si>
  <si>
    <t>KRT 120-20</t>
  </si>
  <si>
    <t>KRT 120-20 BOCK</t>
  </si>
  <si>
    <t>KRT 120-6</t>
  </si>
  <si>
    <t>KRT 120-8</t>
  </si>
  <si>
    <t>KRT 150-10</t>
  </si>
  <si>
    <t>KRT 150-10 -45GR</t>
  </si>
  <si>
    <t>KRT 150-10 BOCK</t>
  </si>
  <si>
    <t>KRT 150-10 UL</t>
  </si>
  <si>
    <t>KRT 150-12</t>
  </si>
  <si>
    <t>KRT 150-12 -45GR</t>
  </si>
  <si>
    <t>KRT 150-12 BOCK</t>
  </si>
  <si>
    <t>KRT 150-12 UL</t>
  </si>
  <si>
    <t>KRT 150-16</t>
  </si>
  <si>
    <t>KRT 150-16 UL</t>
  </si>
  <si>
    <t>KRT 150-20</t>
  </si>
  <si>
    <t>KRT 150-8</t>
  </si>
  <si>
    <t>KRT 16-10 +45GR</t>
  </si>
  <si>
    <t>KRT 16-10 BOCK</t>
  </si>
  <si>
    <t>KRT 16-10 UL</t>
  </si>
  <si>
    <t>KRT 16-10-PP2</t>
  </si>
  <si>
    <t>KRT 16-10-PP4</t>
  </si>
  <si>
    <t>KRT 16-12</t>
  </si>
  <si>
    <t>KRT 16-12 UL</t>
  </si>
  <si>
    <t>KRT 16-16</t>
  </si>
  <si>
    <t>KRT 16-4 -70GR</t>
  </si>
  <si>
    <t>KRT 16-4 BOCK</t>
  </si>
  <si>
    <t>KRT 16-6 +45GR</t>
  </si>
  <si>
    <t>KRT 16-6 UL</t>
  </si>
  <si>
    <t>KRT 16-6-2 CC 15 MM</t>
  </si>
  <si>
    <t>KRT 16-6-2 CC 16 -90</t>
  </si>
  <si>
    <t>KRT 16-6-2 CC 16 MM</t>
  </si>
  <si>
    <t>KRT 16-6-2 CC 19 MM</t>
  </si>
  <si>
    <t>KRT 16-6-PP2</t>
  </si>
  <si>
    <t>KRT 16-6-PP4</t>
  </si>
  <si>
    <t>KRT 16-8 +45GR</t>
  </si>
  <si>
    <t>KRT 16-8 BOCK</t>
  </si>
  <si>
    <t>KRT 16-8 UL</t>
  </si>
  <si>
    <t>KRT 16-8-2 CC 22 MM</t>
  </si>
  <si>
    <t>KRT 16-8-PP2</t>
  </si>
  <si>
    <t>KRT 16-8-PP4</t>
  </si>
  <si>
    <t>KRT 185-10</t>
  </si>
  <si>
    <t>KRT 185-12</t>
  </si>
  <si>
    <t>KRT 185-12 UL</t>
  </si>
  <si>
    <t>KRT 185-16</t>
  </si>
  <si>
    <t>KRT 185-16 UL</t>
  </si>
  <si>
    <t>KRT 185-20</t>
  </si>
  <si>
    <t>KRT 240-12</t>
  </si>
  <si>
    <t>KRT 240-12 UL</t>
  </si>
  <si>
    <t>KRT 240-16</t>
  </si>
  <si>
    <t>KRT 240-16 UL</t>
  </si>
  <si>
    <t>KRT 240-20</t>
  </si>
  <si>
    <t>KRT 25-10 +45GR</t>
  </si>
  <si>
    <t>KRT 25-10 UL</t>
  </si>
  <si>
    <t>KRT 25-10-PP2</t>
  </si>
  <si>
    <t>KRT 25-10-PP4</t>
  </si>
  <si>
    <t>KRT 25-12</t>
  </si>
  <si>
    <t>KRT 25-12 UL</t>
  </si>
  <si>
    <t>KRT 25-16</t>
  </si>
  <si>
    <t>KRT 25-5</t>
  </si>
  <si>
    <t>KRT 25-5 UL</t>
  </si>
  <si>
    <t>KRT 25-6</t>
  </si>
  <si>
    <t>KRT 25-6 +45GR</t>
  </si>
  <si>
    <t>KRT 25-6 UI</t>
  </si>
  <si>
    <t>KRT 25-6 UL</t>
  </si>
  <si>
    <t>KRT 25-6-2</t>
  </si>
  <si>
    <t>KRT 25-6-PP2</t>
  </si>
  <si>
    <t>KRT 25-6-PP4</t>
  </si>
  <si>
    <t>KRT 25-8 +45GR</t>
  </si>
  <si>
    <t>KRT 25-8 BOCK</t>
  </si>
  <si>
    <t>KRT 25-8 UI</t>
  </si>
  <si>
    <t>KRT 25-8 UL</t>
  </si>
  <si>
    <t>KRT 25-8-PP2</t>
  </si>
  <si>
    <t>KRT 25-8-PP4</t>
  </si>
  <si>
    <t>KRT 300-12</t>
  </si>
  <si>
    <t>KRT 300-12 UL</t>
  </si>
  <si>
    <t>KRT 300-16</t>
  </si>
  <si>
    <t>KRT 300-16 UL</t>
  </si>
  <si>
    <t>KRT 300-20</t>
  </si>
  <si>
    <t>KRT 35-10 +45GR</t>
  </si>
  <si>
    <t>KRT 35-10 BOCK</t>
  </si>
  <si>
    <t>KRT 35-10 UL</t>
  </si>
  <si>
    <t>KRT 35-10-PP2</t>
  </si>
  <si>
    <t>KRT 35-10-PP4</t>
  </si>
  <si>
    <t>KRT 35-12</t>
  </si>
  <si>
    <t>KRT 35-12 UL</t>
  </si>
  <si>
    <t>KRT 35-16</t>
  </si>
  <si>
    <t>KRT 35-20</t>
  </si>
  <si>
    <t>KRT 35-6 +45GR</t>
  </si>
  <si>
    <t>KRT 35-6 BOCK</t>
  </si>
  <si>
    <t>KRT 35-6 UL</t>
  </si>
  <si>
    <t>KRT 35-6-PP2</t>
  </si>
  <si>
    <t>KRT 35-6-PP4</t>
  </si>
  <si>
    <t>KRT 35-8 +45GR</t>
  </si>
  <si>
    <t>KRT 35-8 BOCK</t>
  </si>
  <si>
    <t>KRT 35-8 UL</t>
  </si>
  <si>
    <t>KRT 35-8-PP2</t>
  </si>
  <si>
    <t>KRT 35-8-PP4</t>
  </si>
  <si>
    <t>KRT 400-12</t>
  </si>
  <si>
    <t>KRT 400-12-2 CC40</t>
  </si>
  <si>
    <t>KRT 400-16</t>
  </si>
  <si>
    <t>KRT 400-20</t>
  </si>
  <si>
    <t>KRT 50-10 +45GR</t>
  </si>
  <si>
    <t>KRT 50-10 BOCK</t>
  </si>
  <si>
    <t>KRT 50-10 UL</t>
  </si>
  <si>
    <t>KRT 50-10-PP2</t>
  </si>
  <si>
    <t>KRT 50-10-PP4</t>
  </si>
  <si>
    <t>KRT 50-12</t>
  </si>
  <si>
    <t>KRT 50-12 UI</t>
  </si>
  <si>
    <t>KRT 50-12 UL</t>
  </si>
  <si>
    <t>KRT 50-16</t>
  </si>
  <si>
    <t>KRT 50-20</t>
  </si>
  <si>
    <t>KRT 50-6 +45GR</t>
  </si>
  <si>
    <t>KRT 50-6 BOCK</t>
  </si>
  <si>
    <t>KRT 50-6 UL</t>
  </si>
  <si>
    <t>KRT 50-6-PP2</t>
  </si>
  <si>
    <t>KRT 50-6-PP4</t>
  </si>
  <si>
    <t>KRT 50-8 +45GR</t>
  </si>
  <si>
    <t>KRT 50-8 BOCK</t>
  </si>
  <si>
    <t>KRT 50-8 UI</t>
  </si>
  <si>
    <t>KRT 50-8 UL</t>
  </si>
  <si>
    <t>KRT 50-8-PP2</t>
  </si>
  <si>
    <t>KRT 50-8-PP4</t>
  </si>
  <si>
    <t>KRT 70-10 +45GR</t>
  </si>
  <si>
    <t>KRT 70-10 -45GR</t>
  </si>
  <si>
    <t>KRT 70-10 BOCK</t>
  </si>
  <si>
    <t>KRT 70-10 UL</t>
  </si>
  <si>
    <t>KRT 70-10-PP2</t>
  </si>
  <si>
    <t>KRT 70-12 -45GR</t>
  </si>
  <si>
    <t>KRT 70-12 BOCK</t>
  </si>
  <si>
    <t>KRT 70-12 UL</t>
  </si>
  <si>
    <t>KRT 70-16</t>
  </si>
  <si>
    <t>KRT 70-20</t>
  </si>
  <si>
    <t>KRT 70-6</t>
  </si>
  <si>
    <t>KRT 70-6 +45GR</t>
  </si>
  <si>
    <t>KRT 70-6 BOCK</t>
  </si>
  <si>
    <t>KRT 70-6-PP2</t>
  </si>
  <si>
    <t>KRT 70-8 +45GR</t>
  </si>
  <si>
    <t>KRT 70-8 BOCK</t>
  </si>
  <si>
    <t>KRT 70-8 UL</t>
  </si>
  <si>
    <t>KRT 70-8-2 CC 18MM</t>
  </si>
  <si>
    <t>KRT 70-8-PP2</t>
  </si>
  <si>
    <t>KRT 95-10 +45GR</t>
  </si>
  <si>
    <t>KRT 95-10 BOCK</t>
  </si>
  <si>
    <t>KRT 95-10 UL</t>
  </si>
  <si>
    <t>KRT 95-10-PP2</t>
  </si>
  <si>
    <t>KRT 95-12 +45GR</t>
  </si>
  <si>
    <t>KRT 95-12 UL</t>
  </si>
  <si>
    <t>KRT 95-12-PP2</t>
  </si>
  <si>
    <t>KRT 95-16</t>
  </si>
  <si>
    <t>KRT 95-20</t>
  </si>
  <si>
    <t>KRT 95-6</t>
  </si>
  <si>
    <t>KRT 95-8 +45GR</t>
  </si>
  <si>
    <t>KRT 95-8 -45GR</t>
  </si>
  <si>
    <t>KRT 95-8 BOCK</t>
  </si>
  <si>
    <t>KRT 95-8 UL</t>
  </si>
  <si>
    <t>KRT 95-8-PP2</t>
  </si>
  <si>
    <t>KRTS 120-10</t>
  </si>
  <si>
    <t>KRTS 120-12</t>
  </si>
  <si>
    <t>KRTS 120-6</t>
  </si>
  <si>
    <t>KRTS 120-8</t>
  </si>
  <si>
    <t>KRTS 150-10</t>
  </si>
  <si>
    <t>KRTS 150-12</t>
  </si>
  <si>
    <t>KRTS 150-6</t>
  </si>
  <si>
    <t>KRTS 150-8</t>
  </si>
  <si>
    <t>KRTS 185-10</t>
  </si>
  <si>
    <t>KRTS 185-12</t>
  </si>
  <si>
    <t>KRTS 185-6</t>
  </si>
  <si>
    <t>KRTS 185-8</t>
  </si>
  <si>
    <t>KRTS 240-10</t>
  </si>
  <si>
    <t>KRTS 240-12</t>
  </si>
  <si>
    <t>KRTS 240-6</t>
  </si>
  <si>
    <t>KRTS 240-8</t>
  </si>
  <si>
    <t>KRTS 300-10</t>
  </si>
  <si>
    <t>KRTS 300-12</t>
  </si>
  <si>
    <t>KRTS 35-6</t>
  </si>
  <si>
    <t>KRTS 50-10</t>
  </si>
  <si>
    <t>KRTS 50-6</t>
  </si>
  <si>
    <t>KRTS 50-8</t>
  </si>
  <si>
    <t>KRTS 70-10</t>
  </si>
  <si>
    <t>KRTS 70-12</t>
  </si>
  <si>
    <t>KRTS 70-6</t>
  </si>
  <si>
    <t>KRTS 70-8</t>
  </si>
  <si>
    <t>KRTS 95-10</t>
  </si>
  <si>
    <t>KRTS 95-12</t>
  </si>
  <si>
    <t>KRTS 95-6</t>
  </si>
  <si>
    <t>KRTS 95-8</t>
  </si>
  <si>
    <t>KSD 120</t>
  </si>
  <si>
    <t>KSD 150</t>
  </si>
  <si>
    <t>KSD 16</t>
  </si>
  <si>
    <t>KSD 185</t>
  </si>
  <si>
    <t>KSD 240</t>
  </si>
  <si>
    <t>KSD 25</t>
  </si>
  <si>
    <t>KSD 300</t>
  </si>
  <si>
    <t>KSD 35</t>
  </si>
  <si>
    <t>KSD 400</t>
  </si>
  <si>
    <t>KSD 50</t>
  </si>
  <si>
    <t>KSD 500</t>
  </si>
  <si>
    <t>KSD 630</t>
  </si>
  <si>
    <t>KSD 70</t>
  </si>
  <si>
    <t>KSD 95</t>
  </si>
  <si>
    <t>KST 10</t>
  </si>
  <si>
    <t>KST 120</t>
  </si>
  <si>
    <t>KST 150</t>
  </si>
  <si>
    <t>KST 16</t>
  </si>
  <si>
    <t>KST 185</t>
  </si>
  <si>
    <t>KST 240</t>
  </si>
  <si>
    <t>KST 25</t>
  </si>
  <si>
    <t>KST 300</t>
  </si>
  <si>
    <t>KST 35</t>
  </si>
  <si>
    <t>KST 400</t>
  </si>
  <si>
    <t>KST 50</t>
  </si>
  <si>
    <t>KST 70</t>
  </si>
  <si>
    <t>KST 70-PP2</t>
  </si>
  <si>
    <t>KST 95</t>
  </si>
  <si>
    <t>LIM-1.0T-250D</t>
  </si>
  <si>
    <t>LIM-2.5T-250D</t>
  </si>
  <si>
    <t>LTI-1.0T-250D</t>
  </si>
  <si>
    <t>LTI-2.5T-250D</t>
  </si>
  <si>
    <t>M 115</t>
  </si>
  <si>
    <t>M 140</t>
  </si>
  <si>
    <t>M 215</t>
  </si>
  <si>
    <t>M 310</t>
  </si>
  <si>
    <t>M 320</t>
  </si>
  <si>
    <t>M 330</t>
  </si>
  <si>
    <t>MEGA L 100-PP1</t>
  </si>
  <si>
    <t>MEGA L 150-PP1</t>
  </si>
  <si>
    <t>MEGA L 200-PP1</t>
  </si>
  <si>
    <t>MEGA M 100</t>
  </si>
  <si>
    <t>MEGA M 100-PP1</t>
  </si>
  <si>
    <t>MEGA M 125</t>
  </si>
  <si>
    <t>MEGA M 125-PP1</t>
  </si>
  <si>
    <t>MEGA M 150</t>
  </si>
  <si>
    <t>MEGA M 150-PP1</t>
  </si>
  <si>
    <t>MEGA M 175</t>
  </si>
  <si>
    <t>MEGA M 175-PP1</t>
  </si>
  <si>
    <t>MEGA M 200</t>
  </si>
  <si>
    <t>MEGA M 200-PP1</t>
  </si>
  <si>
    <t>MEGA M 225</t>
  </si>
  <si>
    <t>MEGA M 225-PP1</t>
  </si>
  <si>
    <t>MEGA M 250</t>
  </si>
  <si>
    <t>MEGA M 250-PP1</t>
  </si>
  <si>
    <t>MEGA M 300</t>
  </si>
  <si>
    <t>MEGA M 300-PP1</t>
  </si>
  <si>
    <t>MEGA M 350</t>
  </si>
  <si>
    <t>MEGA M 400</t>
  </si>
  <si>
    <t>MEGA M 450</t>
  </si>
  <si>
    <t>MEGA M 500</t>
  </si>
  <si>
    <t>MEGA M 80</t>
  </si>
  <si>
    <t>MEGA S 100</t>
  </si>
  <si>
    <t>MEGA S 125</t>
  </si>
  <si>
    <t>MEGA S 150</t>
  </si>
  <si>
    <t>MEGA S 175</t>
  </si>
  <si>
    <t>MEGA S 200</t>
  </si>
  <si>
    <t>MEGA S 30</t>
  </si>
  <si>
    <t>MEGA S 40</t>
  </si>
  <si>
    <t>MEGA S 50</t>
  </si>
  <si>
    <t>MEGA S 60</t>
  </si>
  <si>
    <t>MEGA S 70</t>
  </si>
  <si>
    <t>MEGA S 80</t>
  </si>
  <si>
    <t>MULTI 5</t>
  </si>
  <si>
    <t>Plating</t>
  </si>
  <si>
    <t>MULTI 7.5</t>
  </si>
  <si>
    <t>N 0503 FL-5 PLD</t>
  </si>
  <si>
    <t>N 0503 FL-8 PLD</t>
  </si>
  <si>
    <t>N 0503 FLF-5</t>
  </si>
  <si>
    <t>N 0503 FLF-5 PLD</t>
  </si>
  <si>
    <t>N 0503 FLF-8</t>
  </si>
  <si>
    <t>N 0503 FLF-8 PLD</t>
  </si>
  <si>
    <t>N 0503 H-5 PLD</t>
  </si>
  <si>
    <t>N 0503 H-8 PLD</t>
  </si>
  <si>
    <t>N 0514 SR</t>
  </si>
  <si>
    <t>N 0802 HA</t>
  </si>
  <si>
    <t>N 0802 HA-PP10</t>
  </si>
  <si>
    <t>N 0802 HO</t>
  </si>
  <si>
    <t>N 0802 HO-PP10</t>
  </si>
  <si>
    <t>N 1504 FL-5 PLD</t>
  </si>
  <si>
    <t>N 1504 FL-8 PLD</t>
  </si>
  <si>
    <t>N 1504 FLF-5</t>
  </si>
  <si>
    <t>N 1504 FLF-5 PLD</t>
  </si>
  <si>
    <t>N 1504 FLF-8</t>
  </si>
  <si>
    <t>N 1504 FLF-8 PLD</t>
  </si>
  <si>
    <t>N 1504 H-5 PLD</t>
  </si>
  <si>
    <t>N 1504 H-8 PLD</t>
  </si>
  <si>
    <t>N 1504 HA PLD</t>
  </si>
  <si>
    <t>N 1504 HA PLD-PP10</t>
  </si>
  <si>
    <t>N 1504 HAS</t>
  </si>
  <si>
    <t>N 1504 HO PLD</t>
  </si>
  <si>
    <t>N 1504 HO PLD-PP10</t>
  </si>
  <si>
    <t>N 1504 HOS</t>
  </si>
  <si>
    <t>N 1507 FL PLD</t>
  </si>
  <si>
    <t>N 1507 FL PLD-PP10</t>
  </si>
  <si>
    <t>N 1507 FLF</t>
  </si>
  <si>
    <t>N 1507 FLF PLD</t>
  </si>
  <si>
    <t>N 1507 FLFF PL</t>
  </si>
  <si>
    <t>N 1507 FLH PLD</t>
  </si>
  <si>
    <t>N 1507 H PLD</t>
  </si>
  <si>
    <t>N 1507 H PLD-PP10</t>
  </si>
  <si>
    <t>N 1507 HF PL</t>
  </si>
  <si>
    <t>N 1507 HFF PL</t>
  </si>
  <si>
    <t>N 1510 R PL</t>
  </si>
  <si>
    <t>N 1510 R PLD</t>
  </si>
  <si>
    <t>N 1519 SR PL</t>
  </si>
  <si>
    <t>N 1519 SR PLD</t>
  </si>
  <si>
    <t>N 1519 SR-9 PL</t>
  </si>
  <si>
    <t>N 1525 SK PL</t>
  </si>
  <si>
    <t>N 1525 SK PL-PP10</t>
  </si>
  <si>
    <t>N 1532 G PL</t>
  </si>
  <si>
    <t>N 1532 G PLD</t>
  </si>
  <si>
    <t>N 1532 R PL</t>
  </si>
  <si>
    <t>N 1532 R PLD</t>
  </si>
  <si>
    <t>N 1537 G PL</t>
  </si>
  <si>
    <t>N 1537 G PLD</t>
  </si>
  <si>
    <t>N 1537 R PL</t>
  </si>
  <si>
    <t>N 1537 R PLD</t>
  </si>
  <si>
    <t>N 1543 G PL</t>
  </si>
  <si>
    <t>N 1543 G PLD</t>
  </si>
  <si>
    <t>N 1543 R PL</t>
  </si>
  <si>
    <t>N 1543 R PLD</t>
  </si>
  <si>
    <t>N 1553 G PL</t>
  </si>
  <si>
    <t>N 1553 G PLD</t>
  </si>
  <si>
    <t>N 1553 R PL</t>
  </si>
  <si>
    <t>N 1553 R PLD</t>
  </si>
  <si>
    <t>N 1565 G PL</t>
  </si>
  <si>
    <t>N 1565 G PLD</t>
  </si>
  <si>
    <t>N 1565 R PL</t>
  </si>
  <si>
    <t>N 1565 R PLD</t>
  </si>
  <si>
    <t>N 1585 R PL</t>
  </si>
  <si>
    <t>N 1585 R PLD</t>
  </si>
  <si>
    <t>N 2500 E-PP10</t>
  </si>
  <si>
    <t>N 2503 FL-5 PLD</t>
  </si>
  <si>
    <t>N 2503 FL-8 PLD</t>
  </si>
  <si>
    <t>N 2503 H-5 PLD</t>
  </si>
  <si>
    <t>N 2503 H-8 PLD</t>
  </si>
  <si>
    <t>N 2504 FL-5 PLD</t>
  </si>
  <si>
    <t>N 2504 FL-8 PLD</t>
  </si>
  <si>
    <t>N 2504 FLF-5</t>
  </si>
  <si>
    <t>N 2504 FLF-5 PLD</t>
  </si>
  <si>
    <t>N 2504 FLF-8</t>
  </si>
  <si>
    <t>N 2504 FLF-8 PLD</t>
  </si>
  <si>
    <t>N 2504 H-5 PLD</t>
  </si>
  <si>
    <t>N 2504 H-8 PLD</t>
  </si>
  <si>
    <t>N 2504 HA PLD</t>
  </si>
  <si>
    <t>N 2504 HAS</t>
  </si>
  <si>
    <t>N 2504 HO PLD</t>
  </si>
  <si>
    <t>N 2504 HOS</t>
  </si>
  <si>
    <t>N 2505 HA PLD</t>
  </si>
  <si>
    <t>N 2505 HA PLD-PP10</t>
  </si>
  <si>
    <t>N 2505 HO PLD</t>
  </si>
  <si>
    <t>N 2505 HO PLD-PP10</t>
  </si>
  <si>
    <t>N 2507 FL PLD</t>
  </si>
  <si>
    <t>N 2507 FL PLD-PP10</t>
  </si>
  <si>
    <t>N 2507 FLF</t>
  </si>
  <si>
    <t>N 2507 FLF PLD</t>
  </si>
  <si>
    <t>N 2507 FLFF PL</t>
  </si>
  <si>
    <t>N 2507 FLH PL</t>
  </si>
  <si>
    <t>N 2507 FLH PLD</t>
  </si>
  <si>
    <t>N 2507 H PLD</t>
  </si>
  <si>
    <t>N 2507 H PLD-PP10</t>
  </si>
  <si>
    <t>N 2507 HF PL</t>
  </si>
  <si>
    <t>N 2507 HFF PL</t>
  </si>
  <si>
    <t>N 2508 FL PLD</t>
  </si>
  <si>
    <t>N 2510 R PL</t>
  </si>
  <si>
    <t>N 2510 R PLD</t>
  </si>
  <si>
    <t>N 2519 SR PL</t>
  </si>
  <si>
    <t>N 2519 SR PLD</t>
  </si>
  <si>
    <t>N 2527 SK PL</t>
  </si>
  <si>
    <t>N 2527 SK PL-PP10</t>
  </si>
  <si>
    <t>N 2532 G PL</t>
  </si>
  <si>
    <t>N 2532 G PLD</t>
  </si>
  <si>
    <t>N 2532 R PL</t>
  </si>
  <si>
    <t>N 2532 R PLD</t>
  </si>
  <si>
    <t>N 2537 G PL</t>
  </si>
  <si>
    <t>N 2537 G PLD</t>
  </si>
  <si>
    <t>N 2537 R PL</t>
  </si>
  <si>
    <t>N 2537 R PLD</t>
  </si>
  <si>
    <t>N 2543 G PL</t>
  </si>
  <si>
    <t>N 2543 G PLD</t>
  </si>
  <si>
    <t>N 2543 GB PLD</t>
  </si>
  <si>
    <t>N 2543 GS PLD</t>
  </si>
  <si>
    <t>N 2543 R PL</t>
  </si>
  <si>
    <t>N 2543 R PLD</t>
  </si>
  <si>
    <t>N 2553 G PL</t>
  </si>
  <si>
    <t>N 2553 G PLD</t>
  </si>
  <si>
    <t>N 2553 GB PLD</t>
  </si>
  <si>
    <t>N 2553 R PL</t>
  </si>
  <si>
    <t>N 2553 R PLD</t>
  </si>
  <si>
    <t>N 2565 G PL</t>
  </si>
  <si>
    <t>N 2565 G PLD</t>
  </si>
  <si>
    <t>N 2565 R PL</t>
  </si>
  <si>
    <t>N 2565 R PLD</t>
  </si>
  <si>
    <t>N 2565 R PL-PP10</t>
  </si>
  <si>
    <t>N 2585 R PL</t>
  </si>
  <si>
    <t>N 2585 R PLD</t>
  </si>
  <si>
    <t>N 4600 E-PP10</t>
  </si>
  <si>
    <t>N 4603 FL-5 PLD</t>
  </si>
  <si>
    <t>N 4603 FL-8 PLD</t>
  </si>
  <si>
    <t>N 4603 H-5 PLD</t>
  </si>
  <si>
    <t>N 4603 H-8 PLD</t>
  </si>
  <si>
    <t>N 4604 FL-5 PLD</t>
  </si>
  <si>
    <t>N 4604 FL-8 PLD</t>
  </si>
  <si>
    <t>N 4604 H-5 PLD</t>
  </si>
  <si>
    <t>N 4604 H-8 PLD</t>
  </si>
  <si>
    <t>N 4605 HA PLD</t>
  </si>
  <si>
    <t>N 4605 HA PLD-PP10</t>
  </si>
  <si>
    <t>N 4605 HO PLD</t>
  </si>
  <si>
    <t>N 4607 FL PLD</t>
  </si>
  <si>
    <t>N 4607 FL PLD-PP10</t>
  </si>
  <si>
    <t>N 4607 FLF</t>
  </si>
  <si>
    <t>N 4607 FLF PLD</t>
  </si>
  <si>
    <t>N 4607 FLFF PL</t>
  </si>
  <si>
    <t>N 4607 FLH PLD</t>
  </si>
  <si>
    <t>N 4607 H PLD</t>
  </si>
  <si>
    <t>N 4607 H PLD-PP10</t>
  </si>
  <si>
    <t>N 4607 HF PL</t>
  </si>
  <si>
    <t>N 4607 HFF PL</t>
  </si>
  <si>
    <t>N 4609 FL PLD</t>
  </si>
  <si>
    <t>N 4610 R PL</t>
  </si>
  <si>
    <t>N 4610 R PLD</t>
  </si>
  <si>
    <t>N 4613 R PL</t>
  </si>
  <si>
    <t>N 4613 R PLD</t>
  </si>
  <si>
    <t>N 4630 SR PL</t>
  </si>
  <si>
    <t>N 4630 SR PLD</t>
  </si>
  <si>
    <t>N 4632 G PL</t>
  </si>
  <si>
    <t>N 4632 G PLD</t>
  </si>
  <si>
    <t>N 4632 R PL</t>
  </si>
  <si>
    <t>N 4632 R PLD</t>
  </si>
  <si>
    <t>N 4637 G PL</t>
  </si>
  <si>
    <t>N 4637 G PLD</t>
  </si>
  <si>
    <t>N 4637 R PL</t>
  </si>
  <si>
    <t>N 4637 R PLD</t>
  </si>
  <si>
    <t>N 4643 G PL</t>
  </si>
  <si>
    <t>N 4643 G PLD</t>
  </si>
  <si>
    <t>N 4643 R PL</t>
  </si>
  <si>
    <t>N 4643 R PLD</t>
  </si>
  <si>
    <t>N 4652 SK PL</t>
  </si>
  <si>
    <t>N 4652 SK PL-PP10</t>
  </si>
  <si>
    <t>N 4653 G PL</t>
  </si>
  <si>
    <t>N 4653 G PLD</t>
  </si>
  <si>
    <t>N 4653 R PL</t>
  </si>
  <si>
    <t>N 4653 R PLD</t>
  </si>
  <si>
    <t>N 4653 R PL-PP10</t>
  </si>
  <si>
    <t>N 4665 G PL</t>
  </si>
  <si>
    <t>N 4665 G PLD</t>
  </si>
  <si>
    <t>N 4665 R PL</t>
  </si>
  <si>
    <t>N 4665 R PLD</t>
  </si>
  <si>
    <t>N 4665 R PL-PP10</t>
  </si>
  <si>
    <t>N 4685 G PLD</t>
  </si>
  <si>
    <t>N 4685 R PL</t>
  </si>
  <si>
    <t>N 4685 R PLD</t>
  </si>
  <si>
    <t>N 4685 R PL-PP10</t>
  </si>
  <si>
    <t>N 558</t>
  </si>
  <si>
    <t>N 560</t>
  </si>
  <si>
    <t>NA 0503 FL-5</t>
  </si>
  <si>
    <t>NA 0503 FL-8</t>
  </si>
  <si>
    <t>NA 1504 FL-5</t>
  </si>
  <si>
    <t>NA 1504 FL-8</t>
  </si>
  <si>
    <t>NA 1507 H</t>
  </si>
  <si>
    <t>NA 2507 FLH</t>
  </si>
  <si>
    <t>NA 2508 FL</t>
  </si>
  <si>
    <t>NB 1525 SK</t>
  </si>
  <si>
    <t>NB 2527 SK</t>
  </si>
  <si>
    <t>NB 4652 SK</t>
  </si>
  <si>
    <t>NP 1525 SK</t>
  </si>
  <si>
    <t>NP 2527 SK</t>
  </si>
  <si>
    <t>NP 4652 SK</t>
  </si>
  <si>
    <t>NS 0824 SK</t>
  </si>
  <si>
    <t>NS 1525 SK</t>
  </si>
  <si>
    <t>NS 2527 SK</t>
  </si>
  <si>
    <t>NS 4652 SK</t>
  </si>
  <si>
    <t>NT 1510 R PL</t>
  </si>
  <si>
    <t>NT 1532 R PL</t>
  </si>
  <si>
    <t>NT 1537 G PL</t>
  </si>
  <si>
    <t>NT 1543 G PL</t>
  </si>
  <si>
    <t>NT 1543 R PL</t>
  </si>
  <si>
    <t>NT 1553 G PL</t>
  </si>
  <si>
    <t>NT 1553 R PL</t>
  </si>
  <si>
    <t>NT 1565 G PL</t>
  </si>
  <si>
    <t>NT 1565 R PL</t>
  </si>
  <si>
    <t>NT 1585 R PL</t>
  </si>
  <si>
    <t>NT 2510 R PL</t>
  </si>
  <si>
    <t>NT 2532 G PL</t>
  </si>
  <si>
    <t>NT 2532 R PL</t>
  </si>
  <si>
    <t>NT 2537 G PL</t>
  </si>
  <si>
    <t>NT 2537 R PL</t>
  </si>
  <si>
    <t>NT 2543 G PL</t>
  </si>
  <si>
    <t>NT 2543 R PL</t>
  </si>
  <si>
    <t>NT 2553 G PL</t>
  </si>
  <si>
    <t>NT 2553 R PL</t>
  </si>
  <si>
    <t>NT 2565 G PL</t>
  </si>
  <si>
    <t>NT 2565 R PL</t>
  </si>
  <si>
    <t>NT 2585 R PL</t>
  </si>
  <si>
    <t>NT 4610 R PL</t>
  </si>
  <si>
    <t>NT 4613 R PL</t>
  </si>
  <si>
    <t>NT 4643 G PL</t>
  </si>
  <si>
    <t>NT 4643 R PL</t>
  </si>
  <si>
    <t>NT 4653 R PL</t>
  </si>
  <si>
    <t>NT 4665 G PL</t>
  </si>
  <si>
    <t>NT 4665 R PL</t>
  </si>
  <si>
    <t>NT 4685 R PL</t>
  </si>
  <si>
    <t>PB 0819 SR</t>
  </si>
  <si>
    <t>PB 0822 G</t>
  </si>
  <si>
    <t>PB 0822 R</t>
  </si>
  <si>
    <t>PB 0832 G</t>
  </si>
  <si>
    <t>PB 0832 R</t>
  </si>
  <si>
    <t>PB 0837 G</t>
  </si>
  <si>
    <t>PB 0837 R</t>
  </si>
  <si>
    <t>PB 0843 G</t>
  </si>
  <si>
    <t>PB 0843 R</t>
  </si>
  <si>
    <t>PB 0853 G</t>
  </si>
  <si>
    <t>PB 0853 R</t>
  </si>
  <si>
    <t>PB 1510 R</t>
  </si>
  <si>
    <t>PB 1519 SR</t>
  </si>
  <si>
    <t>PB 1519 SR-16</t>
  </si>
  <si>
    <t>PB 1532 G</t>
  </si>
  <si>
    <t>PB 1532 R</t>
  </si>
  <si>
    <t>PB 1537 G</t>
  </si>
  <si>
    <t>PB 1537 R</t>
  </si>
  <si>
    <t>PB 1543 G</t>
  </si>
  <si>
    <t>PB 1543 GB</t>
  </si>
  <si>
    <t>PB 1543 GS</t>
  </si>
  <si>
    <t>PB 1543 LG</t>
  </si>
  <si>
    <t>PB 1543 R</t>
  </si>
  <si>
    <t>PB 1543 RS</t>
  </si>
  <si>
    <t>PB 1553 G</t>
  </si>
  <si>
    <t>PB 1553 GB</t>
  </si>
  <si>
    <t>PB 1553 R</t>
  </si>
  <si>
    <t>PB 1565 G</t>
  </si>
  <si>
    <t>PB 1565 R</t>
  </si>
  <si>
    <t>PB 1585 R</t>
  </si>
  <si>
    <t>PB 2510 R</t>
  </si>
  <si>
    <t>PB 2513 R</t>
  </si>
  <si>
    <t>PB 2519 SR</t>
  </si>
  <si>
    <t>PB 2519 SR-16</t>
  </si>
  <si>
    <t>PB 2519 SR-20</t>
  </si>
  <si>
    <t>PB 2532 G</t>
  </si>
  <si>
    <t>PB 2532 R</t>
  </si>
  <si>
    <t>PB 2537 G</t>
  </si>
  <si>
    <t>PB 2537 GS</t>
  </si>
  <si>
    <t>PB 2537 R</t>
  </si>
  <si>
    <t>PB 2543 G</t>
  </si>
  <si>
    <t>PB 2543 GS</t>
  </si>
  <si>
    <t>PB 2543 R</t>
  </si>
  <si>
    <t>PB 2543 RS</t>
  </si>
  <si>
    <t>PB 2553 G</t>
  </si>
  <si>
    <t>PB 2553 GS</t>
  </si>
  <si>
    <t>PB 2553 R</t>
  </si>
  <si>
    <t>PB 2553 RS</t>
  </si>
  <si>
    <t>PB 2565 G</t>
  </si>
  <si>
    <t>PB 2565 R</t>
  </si>
  <si>
    <t>PB 2585 G</t>
  </si>
  <si>
    <t>PB 2585 R</t>
  </si>
  <si>
    <t>PB 4043 G</t>
  </si>
  <si>
    <t>PB 4043 R</t>
  </si>
  <si>
    <t>PB 4053 G</t>
  </si>
  <si>
    <t>PB 4053 R</t>
  </si>
  <si>
    <t>PB 4065 R</t>
  </si>
  <si>
    <t>PB 4085 R</t>
  </si>
  <si>
    <t>PB 4610 R</t>
  </si>
  <si>
    <t>PB 4613 R</t>
  </si>
  <si>
    <t>PB 4615 R</t>
  </si>
  <si>
    <t>PB 4630 SR</t>
  </si>
  <si>
    <t>PB 4637 R</t>
  </si>
  <si>
    <t>PB 4637 RS</t>
  </si>
  <si>
    <t>PB 4643 G</t>
  </si>
  <si>
    <t>PB 4643 GS</t>
  </si>
  <si>
    <t>PB 4643 LG</t>
  </si>
  <si>
    <t>PB 4643 R</t>
  </si>
  <si>
    <t>PB 4653 G</t>
  </si>
  <si>
    <t>PB 4653 LG</t>
  </si>
  <si>
    <t>PB 4653 R</t>
  </si>
  <si>
    <t>PB 4653 RS</t>
  </si>
  <si>
    <t>PB 4665 G</t>
  </si>
  <si>
    <t>PB 4665 R</t>
  </si>
  <si>
    <t>PB 4685 G</t>
  </si>
  <si>
    <t>PB 4685 R</t>
  </si>
  <si>
    <t>PHDR-14VS</t>
  </si>
  <si>
    <t>PHDR-20VS</t>
  </si>
  <si>
    <t>R 6/4 L 310</t>
  </si>
  <si>
    <t>R 6/4 L210</t>
  </si>
  <si>
    <t>RD005VT</t>
  </si>
  <si>
    <t>RD006</t>
  </si>
  <si>
    <t>RD007</t>
  </si>
  <si>
    <t>RD008VT</t>
  </si>
  <si>
    <t>RD009</t>
  </si>
  <si>
    <t>RF-M5</t>
  </si>
  <si>
    <t>RING TERMINAL</t>
  </si>
  <si>
    <t>RM005</t>
  </si>
  <si>
    <t>RM006</t>
  </si>
  <si>
    <t>RM007</t>
  </si>
  <si>
    <t>RM008</t>
  </si>
  <si>
    <t>Micro Relay 24V, 10A</t>
  </si>
  <si>
    <t>S 115</t>
  </si>
  <si>
    <t>S 140</t>
  </si>
  <si>
    <t>S 210</t>
  </si>
  <si>
    <t>S 215</t>
  </si>
  <si>
    <t>S 220</t>
  </si>
  <si>
    <t>S 230</t>
  </si>
  <si>
    <t>S 310</t>
  </si>
  <si>
    <t>S 315</t>
  </si>
  <si>
    <t>S 320</t>
  </si>
  <si>
    <t>S 330</t>
  </si>
  <si>
    <t>S 340</t>
  </si>
  <si>
    <t>SACH-003G-P0.2</t>
  </si>
  <si>
    <t>SDN-21T-P1,5</t>
  </si>
  <si>
    <t>SFO 1.0T 250N</t>
  </si>
  <si>
    <t>SFO 2.5T-250N</t>
  </si>
  <si>
    <t>SFO-41T-187N-8</t>
  </si>
  <si>
    <t>SH 100</t>
  </si>
  <si>
    <t>SH 100L</t>
  </si>
  <si>
    <t>SHF-001T-0,8BS</t>
  </si>
  <si>
    <t>SIM 1.0T-250D</t>
  </si>
  <si>
    <t>SIM 2.5T-250D</t>
  </si>
  <si>
    <t>SIN 21T-1.8</t>
  </si>
  <si>
    <t>SIN-21T-1.8S</t>
  </si>
  <si>
    <t>SIN-61T-2.6S</t>
  </si>
  <si>
    <t>SIN-81T-3.6S</t>
  </si>
  <si>
    <t>SLF-41T-P1.3E</t>
  </si>
  <si>
    <t>SM02B-SRSS-TB</t>
  </si>
  <si>
    <t>SM06B-SRSS-TB</t>
  </si>
  <si>
    <t>SMM-003T-P0.5</t>
  </si>
  <si>
    <t>SP 1510 R</t>
  </si>
  <si>
    <t>SP 1519 SR</t>
  </si>
  <si>
    <t>SP 1537 R</t>
  </si>
  <si>
    <t>SP 2512 R</t>
  </si>
  <si>
    <t>SP 2519 SR-7</t>
  </si>
  <si>
    <t>SP 2530 SFB</t>
  </si>
  <si>
    <t>SP 2530 SFB-3</t>
  </si>
  <si>
    <t>SP 2543 RSL</t>
  </si>
  <si>
    <t>SP 2553 G</t>
  </si>
  <si>
    <t>SP 2553 R</t>
  </si>
  <si>
    <t>SP 2565 R</t>
  </si>
  <si>
    <t>SP 2585 R</t>
  </si>
  <si>
    <t>SP 4645 SFB</t>
  </si>
  <si>
    <t>SP 4685 R</t>
  </si>
  <si>
    <t>SPCED 005008-100</t>
  </si>
  <si>
    <t>SPCED 005010-100</t>
  </si>
  <si>
    <t>SPCED 007508-100</t>
  </si>
  <si>
    <t>SPCED 007510-100</t>
  </si>
  <si>
    <t>SPCED 007512-100</t>
  </si>
  <si>
    <t>SPCED 010008-100</t>
  </si>
  <si>
    <t>SPCED 010010-100</t>
  </si>
  <si>
    <t>SPCED 010012-100</t>
  </si>
  <si>
    <t>SPCED 015008-100</t>
  </si>
  <si>
    <t>SPCED 015010-100</t>
  </si>
  <si>
    <t>SPCED 015012-100</t>
  </si>
  <si>
    <t>SPCED 025008-100</t>
  </si>
  <si>
    <t>SPCED 025010-100</t>
  </si>
  <si>
    <t>SPCED 025012-100</t>
  </si>
  <si>
    <t>SPCED 040010-100</t>
  </si>
  <si>
    <t>SPCED 040012-100</t>
  </si>
  <si>
    <t>SPCED 040018-100</t>
  </si>
  <si>
    <t>SPCED 060012-100</t>
  </si>
  <si>
    <t>SPCED 060018-100</t>
  </si>
  <si>
    <t>SPCED 100012-100</t>
  </si>
  <si>
    <t>SPCED 100018-100</t>
  </si>
  <si>
    <t>SPCED 160012-100</t>
  </si>
  <si>
    <t>SPCED 160018-100</t>
  </si>
  <si>
    <t>SPCEW 005008-100</t>
  </si>
  <si>
    <t>SPCEW 005010-100</t>
  </si>
  <si>
    <t>SPCEW 007508-100</t>
  </si>
  <si>
    <t>SPCEW 007510-100</t>
  </si>
  <si>
    <t>SPCEW 007512-100</t>
  </si>
  <si>
    <t>SPCEW 010008-100</t>
  </si>
  <si>
    <t>SPCEW 010010-100</t>
  </si>
  <si>
    <t>SPCEW 010012-100</t>
  </si>
  <si>
    <t>SPCEW 015008-100</t>
  </si>
  <si>
    <t>SPCEW 015010-100</t>
  </si>
  <si>
    <t>SPCEW 015012-100</t>
  </si>
  <si>
    <t>SPCEW 025008-100</t>
  </si>
  <si>
    <t>SPCEW 025010-100</t>
  </si>
  <si>
    <t>SPCEW 025012-100</t>
  </si>
  <si>
    <t>SPCEW 040010-100</t>
  </si>
  <si>
    <t>SPCEW 040012-100</t>
  </si>
  <si>
    <t>SPCEW 040018-100</t>
  </si>
  <si>
    <t>SPCEW 060012-100</t>
  </si>
  <si>
    <t>SPCEW 060018-100</t>
  </si>
  <si>
    <t>SPCEW 100012-100</t>
  </si>
  <si>
    <t>SPCEW 100018-100</t>
  </si>
  <si>
    <t>SPCEW 160012-100</t>
  </si>
  <si>
    <t>SPCEW 160018-100</t>
  </si>
  <si>
    <t>SPCN 005006-100</t>
  </si>
  <si>
    <t>SPCN 007506-100</t>
  </si>
  <si>
    <t>SPCN 010010-100</t>
  </si>
  <si>
    <t>SPCN 015010-100</t>
  </si>
  <si>
    <t>SPCN 025010-100</t>
  </si>
  <si>
    <t>SPCN 025012-100</t>
  </si>
  <si>
    <t>SPCN 040012-100</t>
  </si>
  <si>
    <t>SPCN 060012-100</t>
  </si>
  <si>
    <t>SPCN 100012-100</t>
  </si>
  <si>
    <t>SPCN 100015-100</t>
  </si>
  <si>
    <t>SPCN 100018-100</t>
  </si>
  <si>
    <t>SPCN 160012-100</t>
  </si>
  <si>
    <t>SPCN 160015-100</t>
  </si>
  <si>
    <t>SPCN 160018-100</t>
  </si>
  <si>
    <t>SPCN 250016-100</t>
  </si>
  <si>
    <t>SPCN 350018-100</t>
  </si>
  <si>
    <t>SPCN 500020-100</t>
  </si>
  <si>
    <t>SPCN 700025-100</t>
  </si>
  <si>
    <t>SPCN 950025-100</t>
  </si>
  <si>
    <t>SPCTD 205008-100</t>
  </si>
  <si>
    <t>SPCTD 207508-100</t>
  </si>
  <si>
    <t>SPCTD 210008-100</t>
  </si>
  <si>
    <t>SPCTD 210014-100</t>
  </si>
  <si>
    <t>SPCTD 215008-100</t>
  </si>
  <si>
    <t>SPCTD 216014-100</t>
  </si>
  <si>
    <t>SPCTD 225010-100</t>
  </si>
  <si>
    <t>SPCTD 240012-100</t>
  </si>
  <si>
    <t>SPCTD 260014-100</t>
  </si>
  <si>
    <t>SPCTW 205008-100</t>
  </si>
  <si>
    <t>SPCTW 207508-100</t>
  </si>
  <si>
    <t>SPCTW 210008-100</t>
  </si>
  <si>
    <t>SPCTW 215008-100</t>
  </si>
  <si>
    <t>SPCTW 225010-100</t>
  </si>
  <si>
    <t>SPN 1525 SK PL</t>
  </si>
  <si>
    <t>SPN 1543 LG</t>
  </si>
  <si>
    <t>SPN 1543 R PL</t>
  </si>
  <si>
    <t>SPN 2565 R PL</t>
  </si>
  <si>
    <t>SPN 4652 SK PL</t>
  </si>
  <si>
    <t>SPN 4665 R PL</t>
  </si>
  <si>
    <t>SRA-51-4</t>
  </si>
  <si>
    <t>SRA-51T-4</t>
  </si>
  <si>
    <t>SRB 1.0T M4 W9.5</t>
  </si>
  <si>
    <t>SRB 51T-4</t>
  </si>
  <si>
    <t>SSF-21T-P1.4</t>
  </si>
  <si>
    <t>SSH-003GA-P0.2</t>
  </si>
  <si>
    <t>SSH-003T-P0.2</t>
  </si>
  <si>
    <t>SSHL-002T-P0.2</t>
  </si>
  <si>
    <t>SSM-21T-P1.4</t>
  </si>
  <si>
    <t>ST 1 B</t>
  </si>
  <si>
    <t>ST 1 B NEUTRAL</t>
  </si>
  <si>
    <t>ST 2 B</t>
  </si>
  <si>
    <t>ST 2 B DIN</t>
  </si>
  <si>
    <t>ST 2 B NEUTRAL</t>
  </si>
  <si>
    <t>ST 21 B</t>
  </si>
  <si>
    <t>ST 22 BS</t>
  </si>
  <si>
    <t>ST 23 B</t>
  </si>
  <si>
    <t>ST 23 BS</t>
  </si>
  <si>
    <t>ST 3 B</t>
  </si>
  <si>
    <t>ST 3 B DIN</t>
  </si>
  <si>
    <t>STI 1.0T-250D</t>
  </si>
  <si>
    <t>STI 2.5T-250D</t>
  </si>
  <si>
    <t>STI 2.5T-250N</t>
  </si>
  <si>
    <t>STO-1.0-187N-5</t>
  </si>
  <si>
    <t>STO-41T-110N</t>
  </si>
  <si>
    <t>STO-61T-250N</t>
  </si>
  <si>
    <t>SVF-42T-P2.0</t>
  </si>
  <si>
    <t>SVH-21T-P1.1</t>
  </si>
  <si>
    <t>SVH-41T-P1.1</t>
  </si>
  <si>
    <t>SVM-42T-P2.0</t>
  </si>
  <si>
    <t>SVM-61T-P2,0</t>
  </si>
  <si>
    <t>SWPR-001T-P025</t>
  </si>
  <si>
    <t>SXA-001T-P0.6</t>
  </si>
  <si>
    <t>SXH-001T-P0.6</t>
  </si>
  <si>
    <t>SZH-002T-P0,5</t>
  </si>
  <si>
    <t>T 0012 S</t>
  </si>
  <si>
    <t>T 0305 S</t>
  </si>
  <si>
    <t>T 03400</t>
  </si>
  <si>
    <t>Uninsulated terminals</t>
  </si>
  <si>
    <t>T 03401</t>
  </si>
  <si>
    <t>T 03402</t>
  </si>
  <si>
    <t>T 03403</t>
  </si>
  <si>
    <t>T 03404</t>
  </si>
  <si>
    <t>T 03405</t>
  </si>
  <si>
    <t>T 03406</t>
  </si>
  <si>
    <t>T 03407</t>
  </si>
  <si>
    <t>T 03408</t>
  </si>
  <si>
    <t>T 03409</t>
  </si>
  <si>
    <t>T 03410</t>
  </si>
  <si>
    <t>T 03411</t>
  </si>
  <si>
    <t>T 03412</t>
  </si>
  <si>
    <t>T 03413</t>
  </si>
  <si>
    <t>T 03414</t>
  </si>
  <si>
    <t>T 03415</t>
  </si>
  <si>
    <t>T 03416</t>
  </si>
  <si>
    <t>T 03417</t>
  </si>
  <si>
    <t>T 03418</t>
  </si>
  <si>
    <t>T 03419</t>
  </si>
  <si>
    <t>T 03420</t>
  </si>
  <si>
    <t>T 03421</t>
  </si>
  <si>
    <t>T 03422</t>
  </si>
  <si>
    <t>T 03423</t>
  </si>
  <si>
    <t>T 03424</t>
  </si>
  <si>
    <t>T 03425</t>
  </si>
  <si>
    <t>T 03426</t>
  </si>
  <si>
    <t>T 03427</t>
  </si>
  <si>
    <t>T 03428</t>
  </si>
  <si>
    <t>T 03429</t>
  </si>
  <si>
    <t>T 03430</t>
  </si>
  <si>
    <t>T 03431</t>
  </si>
  <si>
    <t>T 03432</t>
  </si>
  <si>
    <t>T 03433</t>
  </si>
  <si>
    <t>T 03434</t>
  </si>
  <si>
    <t>T 03435</t>
  </si>
  <si>
    <t>T 03436</t>
  </si>
  <si>
    <t>T 03437</t>
  </si>
  <si>
    <t>T 03438</t>
  </si>
  <si>
    <t>T 03440</t>
  </si>
  <si>
    <t>T 03441</t>
  </si>
  <si>
    <t>T 03442</t>
  </si>
  <si>
    <t>T 03443</t>
  </si>
  <si>
    <t>T 03444</t>
  </si>
  <si>
    <t>T 03445</t>
  </si>
  <si>
    <t>T 03446</t>
  </si>
  <si>
    <t>T 03447</t>
  </si>
  <si>
    <t>T 03448</t>
  </si>
  <si>
    <t>T 03449</t>
  </si>
  <si>
    <t>T 03450</t>
  </si>
  <si>
    <t>T 03451</t>
  </si>
  <si>
    <t>T 03451-10</t>
  </si>
  <si>
    <t>T 03453</t>
  </si>
  <si>
    <t>T 03453-10</t>
  </si>
  <si>
    <t>T 03454</t>
  </si>
  <si>
    <t>T 03461</t>
  </si>
  <si>
    <t>T 03472</t>
  </si>
  <si>
    <t>T 03473</t>
  </si>
  <si>
    <t>T 03474</t>
  </si>
  <si>
    <t>T 03475</t>
  </si>
  <si>
    <t>T 03485</t>
  </si>
  <si>
    <t>T 03495</t>
  </si>
  <si>
    <t>T 03497</t>
  </si>
  <si>
    <t>T 03498</t>
  </si>
  <si>
    <t>T 03565</t>
  </si>
  <si>
    <t>T 03567</t>
  </si>
  <si>
    <t>T 0708 S</t>
  </si>
  <si>
    <t>T 1612 S</t>
  </si>
  <si>
    <t>T 4009 S</t>
  </si>
  <si>
    <t>T 558</t>
  </si>
  <si>
    <t>T 558-500</t>
  </si>
  <si>
    <t>T 558-PP5</t>
  </si>
  <si>
    <t>T 560</t>
  </si>
  <si>
    <t>T 560-500</t>
  </si>
  <si>
    <t>T 560-PP5</t>
  </si>
  <si>
    <t>T 562</t>
  </si>
  <si>
    <t>T 6012 S</t>
  </si>
  <si>
    <t>T 6015 S</t>
  </si>
  <si>
    <t>T 951</t>
  </si>
  <si>
    <t>T 951-PP5</t>
  </si>
  <si>
    <t>T 952</t>
  </si>
  <si>
    <t>T 952-PP5</t>
  </si>
  <si>
    <t>T 953</t>
  </si>
  <si>
    <t>T 972</t>
  </si>
  <si>
    <t>T 972-PP2</t>
  </si>
  <si>
    <t>T16-M10</t>
  </si>
  <si>
    <t>COPPER TERMINAL</t>
  </si>
  <si>
    <t>TS 0503 FL-5</t>
  </si>
  <si>
    <t>Shrink terminals</t>
  </si>
  <si>
    <t>TS 0503 FL-8</t>
  </si>
  <si>
    <t>TS 0503 H-5</t>
  </si>
  <si>
    <t>TS 1504 FL-5</t>
  </si>
  <si>
    <t>TS 1504 FL-8</t>
  </si>
  <si>
    <t>TS 1504 H-5</t>
  </si>
  <si>
    <t>TS 1504 H-8</t>
  </si>
  <si>
    <t>TS 1504 HA</t>
  </si>
  <si>
    <t>TS 1507 FL</t>
  </si>
  <si>
    <t>TS 1507 FLF</t>
  </si>
  <si>
    <t>TS 1507 FLH</t>
  </si>
  <si>
    <t>TS 1507 H</t>
  </si>
  <si>
    <t>TS 1510 R</t>
  </si>
  <si>
    <t>TS 1525 SK</t>
  </si>
  <si>
    <t>TS 1532 G</t>
  </si>
  <si>
    <t>TS 1532 R</t>
  </si>
  <si>
    <t>TS 1537 G</t>
  </si>
  <si>
    <t>TS 1537 R</t>
  </si>
  <si>
    <t>TS 1543 R</t>
  </si>
  <si>
    <t>TS 1553 G</t>
  </si>
  <si>
    <t>TS 1553 R</t>
  </si>
  <si>
    <t>TS 1565 R</t>
  </si>
  <si>
    <t>TS 1585 R</t>
  </si>
  <si>
    <t>TS 2503 FL-5</t>
  </si>
  <si>
    <t>TS 2503 FL-8</t>
  </si>
  <si>
    <t>TS 2504 FL-5</t>
  </si>
  <si>
    <t>TS 2504 FL-8</t>
  </si>
  <si>
    <t>TS 2504 H-5</t>
  </si>
  <si>
    <t>TS 2504 H-8</t>
  </si>
  <si>
    <t>TS 2504 HA</t>
  </si>
  <si>
    <t>TS 2505 HA</t>
  </si>
  <si>
    <t>TS 2507 FL</t>
  </si>
  <si>
    <t>TS 2507 FLF</t>
  </si>
  <si>
    <t>TS 2507 H</t>
  </si>
  <si>
    <t>TS 2508 FL</t>
  </si>
  <si>
    <t>TS 2510 R</t>
  </si>
  <si>
    <t>TS 2527 SK</t>
  </si>
  <si>
    <t>TS 2532 R</t>
  </si>
  <si>
    <t>TS 2543 G</t>
  </si>
  <si>
    <t>TS 2543 R</t>
  </si>
  <si>
    <t>TS 2553 R</t>
  </si>
  <si>
    <t>TS 2565 R</t>
  </si>
  <si>
    <t>TS 2585 R</t>
  </si>
  <si>
    <t>TS 4604 FL-8</t>
  </si>
  <si>
    <t>TS 4605 HA</t>
  </si>
  <si>
    <t>TS 4607 FL</t>
  </si>
  <si>
    <t>TS 4607 FLF</t>
  </si>
  <si>
    <t>TS 4607 H</t>
  </si>
  <si>
    <t>TS 4609 FL</t>
  </si>
  <si>
    <t>TS 4610 R</t>
  </si>
  <si>
    <t>TS 4613 R</t>
  </si>
  <si>
    <t>TS 4643 R</t>
  </si>
  <si>
    <t>TS 4652 SK</t>
  </si>
  <si>
    <t>TS 4653 R</t>
  </si>
  <si>
    <t>TS 4665 G</t>
  </si>
  <si>
    <t>TS 4665 R</t>
  </si>
  <si>
    <t>TS 4685 R</t>
  </si>
  <si>
    <t>VSR 12140</t>
  </si>
  <si>
    <t>XHP-20</t>
  </si>
  <si>
    <t>XHP-8</t>
  </si>
  <si>
    <t>ZC 6012</t>
  </si>
  <si>
    <t>ZC 712 A-B</t>
  </si>
  <si>
    <t>ZC 712 AB-PP1</t>
  </si>
  <si>
    <t>ZC 712 C-B</t>
  </si>
  <si>
    <t>ZC 812</t>
  </si>
  <si>
    <t>ZC 912 A-B</t>
  </si>
  <si>
    <t>ZC 912 A-R</t>
  </si>
  <si>
    <t>ZC 912 B-B</t>
  </si>
  <si>
    <t>ZC 912 C-B</t>
  </si>
  <si>
    <t>ZHR-8</t>
  </si>
  <si>
    <t>ZMR-02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</si>
</sst>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nisa.norasan@nelco.s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nelco.se/en/content/konfliktmineraler" TargetMode="External"/><Relationship Id="rId4" Type="http://schemas.openxmlformats.org/officeDocument/2006/relationships/hyperlink" Target="mailto:erik.jonsson@nelco.s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4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23.75">
      <c r="A37" s="299"/>
      <c r="B37" s="141">
        <v>3.01</v>
      </c>
      <c r="C37" s="142" t="s">
        <v>70</v>
      </c>
      <c r="D37" s="28" t="s">
        <v>2251</v>
      </c>
      <c r="E37" s="167" t="s">
        <v>1323</v>
      </c>
      <c r="F37" s="168" t="s">
        <v>1427</v>
      </c>
      <c r="G37" s="25"/>
    </row>
    <row r="38" spans="1:7" ht="1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A7A6C09-BA0C-4705-9A5F-3D5B9C7DB83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8917F78-6563-4131-B662-65645518CCD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2"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16191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16192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16193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16194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16195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16196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16197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16198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16195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16199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16199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16200</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736FD20-0294-4346-B461-CF09E747E2C2}"/>
    <hyperlink ref="D20" r:id="rId4" xr:uid="{AA3DC44C-75AF-4530-B79D-428A89471C88}"/>
    <hyperlink ref="G77" r:id="rId5" xr:uid="{BBED233D-3AB0-4315-9FAE-097999CE382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111" zoomScaleNormal="100" zoomScalePageLayoutView="55" workbookViewId="0">
      <selection activeCell="A5" sqref="A5:XFD18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25" customHeight="1">
      <c r="A5" s="262" t="s">
        <v>1380</v>
      </c>
      <c r="B5" s="182" t="s">
        <v>1125</v>
      </c>
      <c r="C5" s="186" t="s">
        <v>1379</v>
      </c>
      <c r="D5" s="230" t="s">
        <v>1379</v>
      </c>
      <c r="E5" s="182" t="s">
        <v>2432</v>
      </c>
      <c r="F5" s="182" t="s">
        <v>1380</v>
      </c>
      <c r="G5" s="182" t="s">
        <v>13240</v>
      </c>
      <c r="H5" s="183">
        <v>0</v>
      </c>
      <c r="I5" s="184" t="s">
        <v>1538</v>
      </c>
      <c r="J5" s="184" t="s">
        <v>1539</v>
      </c>
      <c r="K5" s="224"/>
      <c r="L5" s="224"/>
      <c r="M5" s="224"/>
      <c r="N5" s="224"/>
      <c r="O5" s="224"/>
      <c r="P5" s="185"/>
      <c r="Q5" s="225"/>
      <c r="R5" s="182" t="s">
        <v>1379</v>
      </c>
      <c r="S5" s="181" t="e">
        <v>#REF!</v>
      </c>
      <c r="T5" s="181" t="e">
        <v>#REF!</v>
      </c>
      <c r="U5" s="201"/>
      <c r="V5" s="226">
        <v>509</v>
      </c>
      <c r="X5" s="227">
        <v>0</v>
      </c>
      <c r="AB5" s="228" t="s">
        <v>16212</v>
      </c>
    </row>
    <row r="6" spans="1:34" s="227" customFormat="1" ht="20.25" customHeight="1">
      <c r="A6" s="262" t="s">
        <v>650</v>
      </c>
      <c r="B6" s="182" t="s">
        <v>1125</v>
      </c>
      <c r="C6" s="186" t="s">
        <v>2140</v>
      </c>
      <c r="D6" s="230" t="s">
        <v>2140</v>
      </c>
      <c r="E6" s="182" t="s">
        <v>1104</v>
      </c>
      <c r="F6" s="182" t="s">
        <v>650</v>
      </c>
      <c r="G6" s="182" t="s">
        <v>13240</v>
      </c>
      <c r="H6" s="183">
        <v>0</v>
      </c>
      <c r="I6" s="184" t="s">
        <v>1540</v>
      </c>
      <c r="J6" s="184" t="s">
        <v>1541</v>
      </c>
      <c r="K6" s="224"/>
      <c r="L6" s="224"/>
      <c r="M6" s="224"/>
      <c r="N6" s="224"/>
      <c r="O6" s="224"/>
      <c r="P6" s="185"/>
      <c r="Q6" s="225"/>
      <c r="R6" s="182" t="s">
        <v>2140</v>
      </c>
      <c r="S6" s="181" t="e">
        <v>#REF!</v>
      </c>
      <c r="T6" s="181" t="e">
        <v>#REF!</v>
      </c>
      <c r="U6" s="201"/>
      <c r="V6" s="226">
        <v>357</v>
      </c>
      <c r="X6" s="227">
        <v>0</v>
      </c>
      <c r="AB6" s="228" t="s">
        <v>16213</v>
      </c>
    </row>
    <row r="7" spans="1:34" s="227" customFormat="1" ht="20.25" customHeight="1">
      <c r="A7" s="262" t="s">
        <v>651</v>
      </c>
      <c r="B7" s="182" t="s">
        <v>1125</v>
      </c>
      <c r="C7" s="186" t="s">
        <v>15441</v>
      </c>
      <c r="D7" s="230" t="s">
        <v>15441</v>
      </c>
      <c r="E7" s="182" t="s">
        <v>1097</v>
      </c>
      <c r="F7" s="182" t="s">
        <v>651</v>
      </c>
      <c r="G7" s="182" t="s">
        <v>13240</v>
      </c>
      <c r="H7" s="183">
        <v>0</v>
      </c>
      <c r="I7" s="184" t="s">
        <v>1542</v>
      </c>
      <c r="J7" s="184" t="s">
        <v>1543</v>
      </c>
      <c r="K7" s="224"/>
      <c r="L7" s="224"/>
      <c r="M7" s="224"/>
      <c r="N7" s="224"/>
      <c r="O7" s="224"/>
      <c r="P7" s="185"/>
      <c r="Q7" s="225"/>
      <c r="R7" s="182" t="s">
        <v>15441</v>
      </c>
      <c r="S7" s="181" t="e">
        <v>#REF!</v>
      </c>
      <c r="T7" s="181" t="e">
        <v>#REF!</v>
      </c>
      <c r="U7" s="201"/>
      <c r="V7" s="226">
        <v>361</v>
      </c>
      <c r="X7" s="227">
        <v>0</v>
      </c>
      <c r="AB7" s="228" t="s">
        <v>16214</v>
      </c>
    </row>
    <row r="8" spans="1:34" s="227" customFormat="1" ht="20.25" customHeight="1">
      <c r="A8" s="262" t="s">
        <v>652</v>
      </c>
      <c r="B8" s="182" t="s">
        <v>1125</v>
      </c>
      <c r="C8" s="186" t="s">
        <v>624</v>
      </c>
      <c r="D8" s="230" t="s">
        <v>624</v>
      </c>
      <c r="E8" s="182" t="s">
        <v>887</v>
      </c>
      <c r="F8" s="182" t="s">
        <v>652</v>
      </c>
      <c r="G8" s="182" t="s">
        <v>13240</v>
      </c>
      <c r="H8" s="183">
        <v>0</v>
      </c>
      <c r="I8" s="184" t="s">
        <v>1544</v>
      </c>
      <c r="J8" s="184" t="s">
        <v>12014</v>
      </c>
      <c r="K8" s="224"/>
      <c r="L8" s="224"/>
      <c r="M8" s="224"/>
      <c r="N8" s="224"/>
      <c r="O8" s="224"/>
      <c r="P8" s="185"/>
      <c r="Q8" s="225"/>
      <c r="R8" s="182" t="s">
        <v>624</v>
      </c>
      <c r="S8" s="181" t="e">
        <v>#REF!</v>
      </c>
      <c r="T8" s="181" t="e">
        <v>#REF!</v>
      </c>
      <c r="U8" s="201"/>
      <c r="V8" s="226">
        <v>362</v>
      </c>
      <c r="X8" s="227">
        <v>0</v>
      </c>
      <c r="AB8" s="228" t="s">
        <v>16215</v>
      </c>
    </row>
    <row r="9" spans="1:34" s="227" customFormat="1" ht="20.25" customHeight="1">
      <c r="A9" s="262" t="s">
        <v>653</v>
      </c>
      <c r="B9" s="182" t="s">
        <v>1125</v>
      </c>
      <c r="C9" s="186" t="s">
        <v>12428</v>
      </c>
      <c r="D9" s="230" t="s">
        <v>12428</v>
      </c>
      <c r="E9" s="182" t="s">
        <v>1092</v>
      </c>
      <c r="F9" s="182" t="s">
        <v>653</v>
      </c>
      <c r="G9" s="182" t="s">
        <v>13240</v>
      </c>
      <c r="H9" s="183">
        <v>0</v>
      </c>
      <c r="I9" s="184" t="s">
        <v>1546</v>
      </c>
      <c r="J9" s="184" t="s">
        <v>1547</v>
      </c>
      <c r="K9" s="224"/>
      <c r="L9" s="224"/>
      <c r="M9" s="224"/>
      <c r="N9" s="224"/>
      <c r="O9" s="224"/>
      <c r="P9" s="185"/>
      <c r="Q9" s="225"/>
      <c r="R9" s="182" t="s">
        <v>12428</v>
      </c>
      <c r="S9" s="181" t="e">
        <v>#REF!</v>
      </c>
      <c r="T9" s="181" t="e">
        <v>#REF!</v>
      </c>
      <c r="U9" s="201"/>
      <c r="V9" s="226">
        <v>487</v>
      </c>
      <c r="X9" s="227">
        <v>0</v>
      </c>
      <c r="AB9" s="228" t="s">
        <v>16216</v>
      </c>
    </row>
    <row r="10" spans="1:34" s="227" customFormat="1" ht="20.25" customHeight="1">
      <c r="A10" s="262" t="s">
        <v>654</v>
      </c>
      <c r="B10" s="182" t="s">
        <v>1125</v>
      </c>
      <c r="C10" s="186" t="s">
        <v>2284</v>
      </c>
      <c r="D10" s="230" t="s">
        <v>2284</v>
      </c>
      <c r="E10" s="182" t="s">
        <v>1094</v>
      </c>
      <c r="F10" s="182" t="s">
        <v>654</v>
      </c>
      <c r="G10" s="182" t="s">
        <v>13240</v>
      </c>
      <c r="H10" s="183">
        <v>0</v>
      </c>
      <c r="I10" s="184" t="s">
        <v>1548</v>
      </c>
      <c r="J10" s="184" t="s">
        <v>1549</v>
      </c>
      <c r="K10" s="224"/>
      <c r="L10" s="224"/>
      <c r="M10" s="224"/>
      <c r="N10" s="224"/>
      <c r="O10" s="224"/>
      <c r="P10" s="185"/>
      <c r="Q10" s="225"/>
      <c r="R10" s="182" t="s">
        <v>2284</v>
      </c>
      <c r="S10" s="181" t="e">
        <v>#REF!</v>
      </c>
      <c r="T10" s="181" t="e">
        <v>#REF!</v>
      </c>
      <c r="U10" s="201"/>
      <c r="V10" s="226">
        <v>384</v>
      </c>
      <c r="X10" s="227">
        <v>0</v>
      </c>
      <c r="AB10" s="228" t="s">
        <v>16217</v>
      </c>
    </row>
    <row r="11" spans="1:34" s="227" customFormat="1" ht="20.25" customHeight="1">
      <c r="A11" s="262" t="s">
        <v>655</v>
      </c>
      <c r="B11" s="182" t="s">
        <v>1125</v>
      </c>
      <c r="C11" s="186" t="s">
        <v>2285</v>
      </c>
      <c r="D11" s="230" t="s">
        <v>2285</v>
      </c>
      <c r="E11" s="182" t="s">
        <v>1104</v>
      </c>
      <c r="F11" s="182" t="s">
        <v>655</v>
      </c>
      <c r="G11" s="182" t="s">
        <v>13240</v>
      </c>
      <c r="H11" s="183">
        <v>0</v>
      </c>
      <c r="I11" s="184" t="s">
        <v>1550</v>
      </c>
      <c r="J11" s="184" t="s">
        <v>1551</v>
      </c>
      <c r="K11" s="224"/>
      <c r="L11" s="224"/>
      <c r="M11" s="224"/>
      <c r="N11" s="224"/>
      <c r="O11" s="224"/>
      <c r="P11" s="185"/>
      <c r="Q11" s="225"/>
      <c r="R11" s="182" t="s">
        <v>2285</v>
      </c>
      <c r="S11" s="181" t="e">
        <v>#REF!</v>
      </c>
      <c r="T11" s="181" t="e">
        <v>#REF!</v>
      </c>
      <c r="U11" s="201"/>
      <c r="V11" s="226">
        <v>380</v>
      </c>
      <c r="X11" s="227">
        <v>0</v>
      </c>
      <c r="AB11" s="228" t="s">
        <v>16218</v>
      </c>
    </row>
    <row r="12" spans="1:34" s="227" customFormat="1" ht="20.25" customHeight="1">
      <c r="A12" s="262" t="s">
        <v>656</v>
      </c>
      <c r="B12" s="182" t="s">
        <v>1125</v>
      </c>
      <c r="C12" s="186" t="s">
        <v>2141</v>
      </c>
      <c r="D12" s="230" t="s">
        <v>2141</v>
      </c>
      <c r="E12" s="182" t="s">
        <v>1104</v>
      </c>
      <c r="F12" s="182" t="s">
        <v>656</v>
      </c>
      <c r="G12" s="182" t="s">
        <v>13240</v>
      </c>
      <c r="H12" s="183">
        <v>0</v>
      </c>
      <c r="I12" s="184" t="s">
        <v>1553</v>
      </c>
      <c r="J12" s="184" t="s">
        <v>1554</v>
      </c>
      <c r="K12" s="224"/>
      <c r="L12" s="224"/>
      <c r="M12" s="224"/>
      <c r="N12" s="224"/>
      <c r="O12" s="224"/>
      <c r="P12" s="185"/>
      <c r="Q12" s="225"/>
      <c r="R12" s="182" t="s">
        <v>2141</v>
      </c>
      <c r="S12" s="181" t="e">
        <v>#REF!</v>
      </c>
      <c r="T12" s="181" t="e">
        <v>#REF!</v>
      </c>
      <c r="U12" s="201"/>
      <c r="V12" s="226">
        <v>341</v>
      </c>
      <c r="X12" s="227">
        <v>0</v>
      </c>
      <c r="AB12" s="228" t="s">
        <v>16219</v>
      </c>
    </row>
    <row r="13" spans="1:34" s="227" customFormat="1" ht="20.25" customHeight="1">
      <c r="A13" s="262" t="s">
        <v>658</v>
      </c>
      <c r="B13" s="182" t="s">
        <v>1125</v>
      </c>
      <c r="C13" s="186" t="s">
        <v>1219</v>
      </c>
      <c r="D13" s="230" t="s">
        <v>1219</v>
      </c>
      <c r="E13" s="182" t="s">
        <v>1097</v>
      </c>
      <c r="F13" s="182" t="s">
        <v>658</v>
      </c>
      <c r="G13" s="182" t="s">
        <v>13240</v>
      </c>
      <c r="H13" s="183">
        <v>0</v>
      </c>
      <c r="I13" s="184" t="s">
        <v>1556</v>
      </c>
      <c r="J13" s="184" t="s">
        <v>1556</v>
      </c>
      <c r="K13" s="224"/>
      <c r="L13" s="224"/>
      <c r="M13" s="224"/>
      <c r="N13" s="224"/>
      <c r="O13" s="224"/>
      <c r="P13" s="185"/>
      <c r="Q13" s="225"/>
      <c r="R13" s="182" t="s">
        <v>1219</v>
      </c>
      <c r="S13" s="181" t="e">
        <v>#REF!</v>
      </c>
      <c r="T13" s="181" t="e">
        <v>#REF!</v>
      </c>
      <c r="U13" s="201"/>
      <c r="V13" s="226">
        <v>331</v>
      </c>
      <c r="X13" s="227">
        <v>0</v>
      </c>
      <c r="AB13" s="228" t="s">
        <v>16220</v>
      </c>
    </row>
    <row r="14" spans="1:34" s="227" customFormat="1" ht="20.25" customHeight="1">
      <c r="A14" s="262" t="s">
        <v>660</v>
      </c>
      <c r="B14" s="182" t="s">
        <v>1125</v>
      </c>
      <c r="C14" s="186" t="s">
        <v>1221</v>
      </c>
      <c r="D14" s="230" t="s">
        <v>1221</v>
      </c>
      <c r="E14" s="182" t="s">
        <v>883</v>
      </c>
      <c r="F14" s="182" t="s">
        <v>660</v>
      </c>
      <c r="G14" s="182" t="s">
        <v>13240</v>
      </c>
      <c r="H14" s="183">
        <v>0</v>
      </c>
      <c r="I14" s="184" t="s">
        <v>1558</v>
      </c>
      <c r="J14" s="184" t="s">
        <v>10275</v>
      </c>
      <c r="K14" s="224"/>
      <c r="L14" s="224"/>
      <c r="M14" s="224"/>
      <c r="N14" s="224"/>
      <c r="O14" s="224"/>
      <c r="P14" s="185"/>
      <c r="Q14" s="225"/>
      <c r="R14" s="182" t="s">
        <v>1221</v>
      </c>
      <c r="S14" s="181" t="e">
        <v>#REF!</v>
      </c>
      <c r="T14" s="181" t="e">
        <v>#REF!</v>
      </c>
      <c r="U14" s="201"/>
      <c r="V14" s="226">
        <v>449</v>
      </c>
      <c r="X14" s="227">
        <v>0</v>
      </c>
      <c r="AB14" s="228" t="s">
        <v>16221</v>
      </c>
    </row>
    <row r="15" spans="1:34" s="227" customFormat="1" ht="20.25" customHeight="1">
      <c r="A15" s="262" t="s">
        <v>662</v>
      </c>
      <c r="B15" s="182" t="s">
        <v>1125</v>
      </c>
      <c r="C15" s="186" t="s">
        <v>661</v>
      </c>
      <c r="D15" s="230" t="s">
        <v>661</v>
      </c>
      <c r="E15" s="182" t="s">
        <v>1097</v>
      </c>
      <c r="F15" s="182" t="s">
        <v>662</v>
      </c>
      <c r="G15" s="182" t="s">
        <v>13240</v>
      </c>
      <c r="H15" s="183">
        <v>0</v>
      </c>
      <c r="I15" s="184" t="s">
        <v>1542</v>
      </c>
      <c r="J15" s="184" t="s">
        <v>1543</v>
      </c>
      <c r="K15" s="224"/>
      <c r="L15" s="224"/>
      <c r="M15" s="224"/>
      <c r="N15" s="224"/>
      <c r="O15" s="224"/>
      <c r="P15" s="185"/>
      <c r="Q15" s="225"/>
      <c r="R15" s="182" t="s">
        <v>661</v>
      </c>
      <c r="S15" s="181" t="e">
        <v>#REF!</v>
      </c>
      <c r="T15" s="181" t="e">
        <v>#REF!</v>
      </c>
      <c r="U15" s="201"/>
      <c r="V15" s="226">
        <v>492</v>
      </c>
      <c r="X15" s="227">
        <v>0</v>
      </c>
      <c r="AB15" s="228" t="s">
        <v>16212</v>
      </c>
    </row>
    <row r="16" spans="1:34" s="227" customFormat="1" ht="20.25" customHeight="1">
      <c r="A16" s="262" t="s">
        <v>664</v>
      </c>
      <c r="B16" s="182" t="s">
        <v>1125</v>
      </c>
      <c r="C16" s="186" t="s">
        <v>2240</v>
      </c>
      <c r="D16" s="230" t="s">
        <v>2240</v>
      </c>
      <c r="E16" s="182" t="s">
        <v>1093</v>
      </c>
      <c r="F16" s="182" t="s">
        <v>664</v>
      </c>
      <c r="G16" s="182" t="s">
        <v>13240</v>
      </c>
      <c r="H16" s="183">
        <v>0</v>
      </c>
      <c r="I16" s="184" t="s">
        <v>1561</v>
      </c>
      <c r="J16" s="184" t="s">
        <v>1562</v>
      </c>
      <c r="K16" s="224"/>
      <c r="L16" s="224"/>
      <c r="M16" s="224"/>
      <c r="N16" s="224"/>
      <c r="O16" s="224"/>
      <c r="P16" s="185"/>
      <c r="Q16" s="225"/>
      <c r="R16" s="182" t="s">
        <v>2240</v>
      </c>
      <c r="S16" s="181" t="e">
        <v>#REF!</v>
      </c>
      <c r="T16" s="181" t="e">
        <v>#REF!</v>
      </c>
      <c r="U16" s="201"/>
      <c r="V16" s="226">
        <v>347</v>
      </c>
      <c r="X16" s="227">
        <v>0</v>
      </c>
      <c r="AB16" s="228" t="s">
        <v>16222</v>
      </c>
    </row>
    <row r="17" spans="1:28" s="227" customFormat="1" ht="20.25" customHeight="1">
      <c r="A17" s="262" t="s">
        <v>745</v>
      </c>
      <c r="B17" s="182" t="s">
        <v>1127</v>
      </c>
      <c r="C17" s="186" t="s">
        <v>2</v>
      </c>
      <c r="D17" s="230" t="s">
        <v>2</v>
      </c>
      <c r="E17" s="182" t="s">
        <v>1096</v>
      </c>
      <c r="F17" s="182" t="s">
        <v>745</v>
      </c>
      <c r="G17" s="182" t="s">
        <v>13240</v>
      </c>
      <c r="H17" s="183">
        <v>0</v>
      </c>
      <c r="I17" s="184" t="s">
        <v>1590</v>
      </c>
      <c r="J17" s="184" t="s">
        <v>13623</v>
      </c>
      <c r="K17" s="224"/>
      <c r="L17" s="224"/>
      <c r="M17" s="224"/>
      <c r="N17" s="224"/>
      <c r="O17" s="224"/>
      <c r="P17" s="185"/>
      <c r="Q17" s="225"/>
      <c r="R17" s="182" t="s">
        <v>2</v>
      </c>
      <c r="S17" s="181" t="e">
        <v>#REF!</v>
      </c>
      <c r="T17" s="181" t="e">
        <v>#REF!</v>
      </c>
      <c r="U17" s="201"/>
      <c r="V17" s="226">
        <v>42</v>
      </c>
      <c r="X17" s="227">
        <v>0</v>
      </c>
      <c r="AB17" s="228" t="s">
        <v>16223</v>
      </c>
    </row>
    <row r="18" spans="1:28" s="227" customFormat="1" ht="20.25" customHeight="1">
      <c r="A18" s="181" t="s">
        <v>790</v>
      </c>
      <c r="B18" s="182" t="s">
        <v>1128</v>
      </c>
      <c r="C18" s="186" t="s">
        <v>1375</v>
      </c>
      <c r="D18" s="230" t="s">
        <v>1375</v>
      </c>
      <c r="E18" s="182" t="s">
        <v>1096</v>
      </c>
      <c r="F18" s="182" t="s">
        <v>790</v>
      </c>
      <c r="G18" s="182" t="s">
        <v>13240</v>
      </c>
      <c r="H18" s="183">
        <v>0</v>
      </c>
      <c r="I18" s="184" t="s">
        <v>1824</v>
      </c>
      <c r="J18" s="184" t="s">
        <v>13624</v>
      </c>
      <c r="K18" s="224"/>
      <c r="L18" s="224"/>
      <c r="M18" s="224"/>
      <c r="N18" s="224"/>
      <c r="O18" s="224"/>
      <c r="P18" s="185"/>
      <c r="Q18" s="225"/>
      <c r="R18" s="182" t="s">
        <v>1375</v>
      </c>
      <c r="S18" s="181" t="e">
        <v>#REF!</v>
      </c>
      <c r="T18" s="181" t="e">
        <v>#REF!</v>
      </c>
      <c r="U18" s="201"/>
      <c r="V18" s="226">
        <v>514</v>
      </c>
      <c r="X18" s="227">
        <v>0</v>
      </c>
      <c r="AB18" s="228" t="s">
        <v>16224</v>
      </c>
    </row>
    <row r="19" spans="1:28" s="227" customFormat="1" ht="20.25" customHeight="1">
      <c r="A19" s="181" t="s">
        <v>666</v>
      </c>
      <c r="B19" s="182" t="s">
        <v>1125</v>
      </c>
      <c r="C19" s="186" t="s">
        <v>53</v>
      </c>
      <c r="D19" s="230" t="s">
        <v>53</v>
      </c>
      <c r="E19" s="182" t="s">
        <v>1103</v>
      </c>
      <c r="F19" s="182" t="s">
        <v>666</v>
      </c>
      <c r="G19" s="182" t="s">
        <v>13240</v>
      </c>
      <c r="H19" s="183">
        <v>0</v>
      </c>
      <c r="I19" s="184" t="s">
        <v>1569</v>
      </c>
      <c r="J19" s="184" t="s">
        <v>6470</v>
      </c>
      <c r="K19" s="224"/>
      <c r="L19" s="224"/>
      <c r="M19" s="224"/>
      <c r="N19" s="224"/>
      <c r="O19" s="224"/>
      <c r="P19" s="185"/>
      <c r="Q19" s="225"/>
      <c r="R19" s="182" t="s">
        <v>53</v>
      </c>
      <c r="S19" s="181" t="e">
        <v>#REF!</v>
      </c>
      <c r="T19" s="181" t="e">
        <v>#REF!</v>
      </c>
      <c r="U19" s="201"/>
      <c r="V19" s="226">
        <v>23</v>
      </c>
      <c r="X19" s="227">
        <v>0</v>
      </c>
      <c r="AB19" s="228" t="s">
        <v>16225</v>
      </c>
    </row>
    <row r="20" spans="1:28" s="227" customFormat="1" ht="20.25" customHeight="1">
      <c r="A20" s="181" t="s">
        <v>791</v>
      </c>
      <c r="B20" s="182" t="s">
        <v>1128</v>
      </c>
      <c r="C20" s="186" t="s">
        <v>1374</v>
      </c>
      <c r="D20" s="230" t="s">
        <v>1374</v>
      </c>
      <c r="E20" s="182" t="s">
        <v>1096</v>
      </c>
      <c r="F20" s="182" t="s">
        <v>791</v>
      </c>
      <c r="G20" s="182" t="s">
        <v>13240</v>
      </c>
      <c r="H20" s="183">
        <v>0</v>
      </c>
      <c r="I20" s="184" t="s">
        <v>1773</v>
      </c>
      <c r="J20" s="184" t="s">
        <v>13619</v>
      </c>
      <c r="K20" s="224"/>
      <c r="L20" s="224"/>
      <c r="M20" s="224"/>
      <c r="N20" s="224"/>
      <c r="O20" s="224"/>
      <c r="P20" s="185"/>
      <c r="Q20" s="225"/>
      <c r="R20" s="182" t="s">
        <v>1374</v>
      </c>
      <c r="S20" s="181" t="e">
        <v>#REF!</v>
      </c>
      <c r="T20" s="181" t="e">
        <v>#REF!</v>
      </c>
      <c r="U20" s="201"/>
      <c r="V20" s="226">
        <v>330</v>
      </c>
      <c r="X20" s="227">
        <v>0</v>
      </c>
      <c r="AB20" s="228" t="s">
        <v>16226</v>
      </c>
    </row>
    <row r="21" spans="1:28" s="227" customFormat="1" ht="20.25" customHeight="1">
      <c r="A21" s="181" t="s">
        <v>667</v>
      </c>
      <c r="B21" s="182" t="s">
        <v>1125</v>
      </c>
      <c r="C21" s="186" t="s">
        <v>539</v>
      </c>
      <c r="D21" s="230" t="s">
        <v>539</v>
      </c>
      <c r="E21" s="182" t="s">
        <v>1104</v>
      </c>
      <c r="F21" s="182" t="s">
        <v>667</v>
      </c>
      <c r="G21" s="182" t="s">
        <v>13240</v>
      </c>
      <c r="H21" s="183">
        <v>0</v>
      </c>
      <c r="I21" s="184" t="s">
        <v>1570</v>
      </c>
      <c r="J21" s="184" t="s">
        <v>1541</v>
      </c>
      <c r="K21" s="224"/>
      <c r="L21" s="224"/>
      <c r="M21" s="224"/>
      <c r="N21" s="224"/>
      <c r="O21" s="224"/>
      <c r="P21" s="185"/>
      <c r="Q21" s="225"/>
      <c r="R21" s="182" t="s">
        <v>539</v>
      </c>
      <c r="S21" s="181" t="e">
        <v>#REF!</v>
      </c>
      <c r="T21" s="181" t="e">
        <v>#REF!</v>
      </c>
      <c r="U21" s="201"/>
      <c r="V21" s="226">
        <v>377</v>
      </c>
      <c r="X21" s="227">
        <v>0</v>
      </c>
      <c r="AB21" s="228" t="s">
        <v>16227</v>
      </c>
    </row>
    <row r="22" spans="1:28" s="227" customFormat="1" ht="20.25" customHeight="1">
      <c r="A22" s="181" t="s">
        <v>763</v>
      </c>
      <c r="B22" s="182" t="s">
        <v>1126</v>
      </c>
      <c r="C22" s="186" t="s">
        <v>49</v>
      </c>
      <c r="D22" s="230" t="s">
        <v>49</v>
      </c>
      <c r="E22" s="182" t="s">
        <v>2432</v>
      </c>
      <c r="F22" s="182" t="s">
        <v>763</v>
      </c>
      <c r="G22" s="182" t="s">
        <v>13240</v>
      </c>
      <c r="H22" s="183">
        <v>0</v>
      </c>
      <c r="I22" s="184" t="s">
        <v>1760</v>
      </c>
      <c r="J22" s="184" t="s">
        <v>1737</v>
      </c>
      <c r="K22" s="224"/>
      <c r="L22" s="224"/>
      <c r="M22" s="224"/>
      <c r="N22" s="224"/>
      <c r="O22" s="224"/>
      <c r="P22" s="185"/>
      <c r="Q22" s="225"/>
      <c r="R22" s="182" t="s">
        <v>49</v>
      </c>
      <c r="S22" s="181" t="e">
        <v>#REF!</v>
      </c>
      <c r="T22" s="181" t="e">
        <v>#REF!</v>
      </c>
      <c r="U22" s="201"/>
      <c r="V22" s="226">
        <v>592</v>
      </c>
      <c r="X22" s="227">
        <v>0</v>
      </c>
      <c r="AB22" s="228" t="s">
        <v>16228</v>
      </c>
    </row>
    <row r="23" spans="1:28" s="227" customFormat="1" ht="20.25" customHeight="1">
      <c r="A23" s="181" t="s">
        <v>15095</v>
      </c>
      <c r="B23" s="182" t="s">
        <v>1126</v>
      </c>
      <c r="C23" s="186" t="s">
        <v>15094</v>
      </c>
      <c r="D23" s="230" t="s">
        <v>15094</v>
      </c>
      <c r="E23" s="182" t="s">
        <v>1101</v>
      </c>
      <c r="F23" s="182" t="s">
        <v>15095</v>
      </c>
      <c r="G23" s="182" t="s">
        <v>13240</v>
      </c>
      <c r="H23" s="183">
        <v>0</v>
      </c>
      <c r="I23" s="184" t="s">
        <v>15142</v>
      </c>
      <c r="J23" s="184" t="s">
        <v>12852</v>
      </c>
      <c r="K23" s="224"/>
      <c r="L23" s="224"/>
      <c r="M23" s="224"/>
      <c r="N23" s="224"/>
      <c r="O23" s="224"/>
      <c r="P23" s="185"/>
      <c r="Q23" s="225"/>
      <c r="R23" s="182" t="s">
        <v>15094</v>
      </c>
      <c r="S23" s="181" t="e">
        <v>#REF!</v>
      </c>
      <c r="T23" s="181" t="e">
        <v>#REF!</v>
      </c>
      <c r="U23" s="201"/>
      <c r="V23" s="226">
        <v>44</v>
      </c>
      <c r="X23" s="227">
        <v>0</v>
      </c>
      <c r="AB23" s="228" t="s">
        <v>16229</v>
      </c>
    </row>
    <row r="24" spans="1:28" s="227" customFormat="1" ht="20.25" customHeight="1">
      <c r="A24" s="181" t="s">
        <v>1405</v>
      </c>
      <c r="B24" s="182" t="s">
        <v>1126</v>
      </c>
      <c r="C24" s="186" t="s">
        <v>902</v>
      </c>
      <c r="D24" s="230" t="s">
        <v>902</v>
      </c>
      <c r="E24" s="182" t="s">
        <v>1104</v>
      </c>
      <c r="F24" s="182" t="s">
        <v>1405</v>
      </c>
      <c r="G24" s="182" t="s">
        <v>13240</v>
      </c>
      <c r="H24" s="183">
        <v>0</v>
      </c>
      <c r="I24" s="184" t="s">
        <v>1574</v>
      </c>
      <c r="J24" s="184" t="s">
        <v>1575</v>
      </c>
      <c r="K24" s="224"/>
      <c r="L24" s="224"/>
      <c r="M24" s="224"/>
      <c r="N24" s="224"/>
      <c r="O24" s="224"/>
      <c r="P24" s="185"/>
      <c r="Q24" s="225"/>
      <c r="R24" s="182" t="s">
        <v>902</v>
      </c>
      <c r="S24" s="181" t="e">
        <v>#REF!</v>
      </c>
      <c r="T24" s="181" t="e">
        <v>#REF!</v>
      </c>
      <c r="U24" s="201"/>
      <c r="V24" s="226">
        <v>594</v>
      </c>
      <c r="X24" s="227">
        <v>0</v>
      </c>
      <c r="AB24" s="228" t="s">
        <v>16230</v>
      </c>
    </row>
    <row r="25" spans="1:28" s="227" customFormat="1" ht="20.25" customHeight="1">
      <c r="A25" s="181" t="s">
        <v>764</v>
      </c>
      <c r="B25" s="182" t="s">
        <v>1126</v>
      </c>
      <c r="C25" s="186" t="s">
        <v>838</v>
      </c>
      <c r="D25" s="230" t="s">
        <v>838</v>
      </c>
      <c r="E25" s="182" t="s">
        <v>2430</v>
      </c>
      <c r="F25" s="182" t="s">
        <v>764</v>
      </c>
      <c r="G25" s="182" t="s">
        <v>13240</v>
      </c>
      <c r="H25" s="183">
        <v>0</v>
      </c>
      <c r="I25" s="184" t="s">
        <v>1769</v>
      </c>
      <c r="J25" s="184" t="s">
        <v>1769</v>
      </c>
      <c r="K25" s="224"/>
      <c r="L25" s="224"/>
      <c r="M25" s="224"/>
      <c r="N25" s="224"/>
      <c r="O25" s="224"/>
      <c r="P25" s="185"/>
      <c r="Q25" s="225"/>
      <c r="R25" s="182" t="s">
        <v>838</v>
      </c>
      <c r="S25" s="181" t="e">
        <v>#REF!</v>
      </c>
      <c r="T25" s="181" t="e">
        <v>#REF!</v>
      </c>
      <c r="U25" s="201"/>
      <c r="V25" s="226">
        <v>121</v>
      </c>
      <c r="X25" s="227">
        <v>0</v>
      </c>
      <c r="AB25" s="228" t="s">
        <v>16231</v>
      </c>
    </row>
    <row r="26" spans="1:28" s="227" customFormat="1" ht="20.25" customHeight="1">
      <c r="A26" s="181" t="s">
        <v>765</v>
      </c>
      <c r="B26" s="182" t="s">
        <v>1126</v>
      </c>
      <c r="C26" s="186" t="s">
        <v>12426</v>
      </c>
      <c r="D26" s="230" t="s">
        <v>12426</v>
      </c>
      <c r="E26" s="182" t="s">
        <v>1092</v>
      </c>
      <c r="F26" s="182" t="s">
        <v>765</v>
      </c>
      <c r="G26" s="182" t="s">
        <v>13240</v>
      </c>
      <c r="H26" s="183">
        <v>0</v>
      </c>
      <c r="I26" s="184" t="s">
        <v>1766</v>
      </c>
      <c r="J26" s="184" t="s">
        <v>1770</v>
      </c>
      <c r="K26" s="224"/>
      <c r="L26" s="224"/>
      <c r="M26" s="224"/>
      <c r="N26" s="224"/>
      <c r="O26" s="224"/>
      <c r="P26" s="185"/>
      <c r="Q26" s="225"/>
      <c r="R26" s="182" t="s">
        <v>12426</v>
      </c>
      <c r="S26" s="181" t="e">
        <v>#REF!</v>
      </c>
      <c r="T26" s="181" t="e">
        <v>#REF!</v>
      </c>
      <c r="U26" s="201"/>
      <c r="V26" s="226">
        <v>516</v>
      </c>
      <c r="X26" s="227">
        <v>0</v>
      </c>
      <c r="AB26" s="228" t="s">
        <v>16232</v>
      </c>
    </row>
    <row r="27" spans="1:28" s="227" customFormat="1" ht="20.25" customHeight="1">
      <c r="A27" s="181" t="s">
        <v>746</v>
      </c>
      <c r="B27" s="182" t="s">
        <v>1127</v>
      </c>
      <c r="C27" s="186" t="s">
        <v>45</v>
      </c>
      <c r="D27" s="230" t="s">
        <v>45</v>
      </c>
      <c r="E27" s="182" t="s">
        <v>1096</v>
      </c>
      <c r="F27" s="182" t="s">
        <v>746</v>
      </c>
      <c r="G27" s="182" t="s">
        <v>13240</v>
      </c>
      <c r="H27" s="183">
        <v>0</v>
      </c>
      <c r="I27" s="184" t="s">
        <v>1717</v>
      </c>
      <c r="J27" s="184" t="s">
        <v>13624</v>
      </c>
      <c r="K27" s="224"/>
      <c r="L27" s="224"/>
      <c r="M27" s="224"/>
      <c r="N27" s="224"/>
      <c r="O27" s="224"/>
      <c r="P27" s="185"/>
      <c r="Q27" s="225"/>
      <c r="R27" s="182" t="s">
        <v>45</v>
      </c>
      <c r="S27" s="181" t="e">
        <v>#REF!</v>
      </c>
      <c r="T27" s="181" t="e">
        <v>#REF!</v>
      </c>
      <c r="U27" s="201"/>
      <c r="V27" s="226">
        <v>43</v>
      </c>
      <c r="X27" s="227">
        <v>0</v>
      </c>
      <c r="AB27" s="228" t="s">
        <v>16233</v>
      </c>
    </row>
    <row r="28" spans="1:28" s="227" customFormat="1" ht="20.25" customHeight="1">
      <c r="A28" s="181" t="s">
        <v>766</v>
      </c>
      <c r="B28" s="182" t="s">
        <v>1126</v>
      </c>
      <c r="C28" s="186" t="s">
        <v>811</v>
      </c>
      <c r="D28" s="230" t="s">
        <v>811</v>
      </c>
      <c r="E28" s="182" t="s">
        <v>878</v>
      </c>
      <c r="F28" s="182" t="s">
        <v>766</v>
      </c>
      <c r="G28" s="182" t="s">
        <v>13240</v>
      </c>
      <c r="H28" s="183">
        <v>0</v>
      </c>
      <c r="I28" s="184" t="s">
        <v>1771</v>
      </c>
      <c r="J28" s="184" t="s">
        <v>9501</v>
      </c>
      <c r="K28" s="224"/>
      <c r="L28" s="224"/>
      <c r="M28" s="224"/>
      <c r="N28" s="224"/>
      <c r="O28" s="224"/>
      <c r="P28" s="185"/>
      <c r="Q28" s="225"/>
      <c r="R28" s="182" t="s">
        <v>811</v>
      </c>
      <c r="S28" s="181" t="e">
        <v>#REF!</v>
      </c>
      <c r="T28" s="181" t="e">
        <v>#REF!</v>
      </c>
      <c r="U28" s="201"/>
      <c r="V28" s="226">
        <v>593</v>
      </c>
      <c r="X28" s="227">
        <v>0</v>
      </c>
      <c r="AB28" s="228" t="s">
        <v>16234</v>
      </c>
    </row>
    <row r="29" spans="1:28" s="227" customFormat="1" ht="20.25" customHeight="1">
      <c r="A29" s="181" t="s">
        <v>767</v>
      </c>
      <c r="B29" s="182" t="s">
        <v>1126</v>
      </c>
      <c r="C29" s="186" t="s">
        <v>2144</v>
      </c>
      <c r="D29" s="230" t="s">
        <v>2144</v>
      </c>
      <c r="E29" s="182" t="s">
        <v>1096</v>
      </c>
      <c r="F29" s="182" t="s">
        <v>767</v>
      </c>
      <c r="G29" s="182" t="s">
        <v>13240</v>
      </c>
      <c r="H29" s="183">
        <v>0</v>
      </c>
      <c r="I29" s="184" t="s">
        <v>2446</v>
      </c>
      <c r="J29" s="184" t="s">
        <v>13628</v>
      </c>
      <c r="K29" s="224"/>
      <c r="L29" s="224"/>
      <c r="M29" s="224"/>
      <c r="N29" s="224"/>
      <c r="O29" s="224"/>
      <c r="P29" s="185"/>
      <c r="Q29" s="225"/>
      <c r="R29" s="182" t="s">
        <v>2144</v>
      </c>
      <c r="S29" s="181" t="e">
        <v>#REF!</v>
      </c>
      <c r="T29" s="181" t="e">
        <v>#REF!</v>
      </c>
      <c r="U29" s="201"/>
      <c r="V29" s="226">
        <v>596</v>
      </c>
      <c r="X29" s="227">
        <v>0</v>
      </c>
      <c r="AB29" s="228" t="s">
        <v>16235</v>
      </c>
    </row>
    <row r="30" spans="1:28" s="227" customFormat="1" ht="20.25" customHeight="1">
      <c r="A30" s="181" t="s">
        <v>792</v>
      </c>
      <c r="B30" s="182" t="s">
        <v>1128</v>
      </c>
      <c r="C30" s="186" t="s">
        <v>1</v>
      </c>
      <c r="D30" s="230" t="s">
        <v>1</v>
      </c>
      <c r="E30" s="182" t="s">
        <v>2432</v>
      </c>
      <c r="F30" s="182" t="s">
        <v>792</v>
      </c>
      <c r="G30" s="182" t="s">
        <v>13240</v>
      </c>
      <c r="H30" s="183">
        <v>0</v>
      </c>
      <c r="I30" s="184" t="s">
        <v>1826</v>
      </c>
      <c r="J30" s="184" t="s">
        <v>1737</v>
      </c>
      <c r="K30" s="224"/>
      <c r="L30" s="224"/>
      <c r="M30" s="224"/>
      <c r="N30" s="224"/>
      <c r="O30" s="224"/>
      <c r="P30" s="185"/>
      <c r="Q30" s="225"/>
      <c r="R30" s="182" t="s">
        <v>1</v>
      </c>
      <c r="S30" s="181" t="e">
        <v>#REF!</v>
      </c>
      <c r="T30" s="181" t="e">
        <v>#REF!</v>
      </c>
      <c r="U30" s="201"/>
      <c r="V30" s="226">
        <v>463</v>
      </c>
      <c r="X30" s="227">
        <v>0</v>
      </c>
      <c r="AB30" s="228" t="s">
        <v>16236</v>
      </c>
    </row>
    <row r="31" spans="1:28" s="227" customFormat="1" ht="20.25" customHeight="1">
      <c r="A31" s="181" t="s">
        <v>748</v>
      </c>
      <c r="B31" s="182" t="s">
        <v>1127</v>
      </c>
      <c r="C31" s="186" t="s">
        <v>15079</v>
      </c>
      <c r="D31" s="230" t="s">
        <v>15079</v>
      </c>
      <c r="E31" s="182" t="s">
        <v>1096</v>
      </c>
      <c r="F31" s="182" t="s">
        <v>748</v>
      </c>
      <c r="G31" s="182" t="s">
        <v>13240</v>
      </c>
      <c r="H31" s="183">
        <v>0</v>
      </c>
      <c r="I31" s="184" t="s">
        <v>1719</v>
      </c>
      <c r="J31" s="184" t="s">
        <v>13624</v>
      </c>
      <c r="K31" s="224"/>
      <c r="L31" s="224"/>
      <c r="M31" s="224"/>
      <c r="N31" s="224"/>
      <c r="O31" s="224"/>
      <c r="P31" s="185"/>
      <c r="Q31" s="225"/>
      <c r="R31" s="182" t="s">
        <v>15079</v>
      </c>
      <c r="S31" s="181" t="e">
        <v>#REF!</v>
      </c>
      <c r="T31" s="181" t="e">
        <v>#REF!</v>
      </c>
      <c r="U31" s="201"/>
      <c r="V31" s="226">
        <v>626</v>
      </c>
      <c r="X31" s="227">
        <v>0</v>
      </c>
      <c r="AB31" s="228" t="s">
        <v>16237</v>
      </c>
    </row>
    <row r="32" spans="1:28" s="227" customFormat="1" ht="20.25" customHeight="1">
      <c r="A32" s="181" t="s">
        <v>2498</v>
      </c>
      <c r="B32" s="182" t="s">
        <v>1125</v>
      </c>
      <c r="C32" s="186" t="s">
        <v>13844</v>
      </c>
      <c r="D32" s="230" t="s">
        <v>13844</v>
      </c>
      <c r="E32" s="182" t="s">
        <v>1107</v>
      </c>
      <c r="F32" s="182" t="s">
        <v>2498</v>
      </c>
      <c r="G32" s="182" t="s">
        <v>13240</v>
      </c>
      <c r="H32" s="183">
        <v>0</v>
      </c>
      <c r="I32" s="184" t="s">
        <v>2499</v>
      </c>
      <c r="J32" s="184" t="s">
        <v>12866</v>
      </c>
      <c r="K32" s="224"/>
      <c r="L32" s="224"/>
      <c r="M32" s="224"/>
      <c r="N32" s="224"/>
      <c r="O32" s="224"/>
      <c r="P32" s="185"/>
      <c r="Q32" s="225"/>
      <c r="R32" s="182" t="s">
        <v>13844</v>
      </c>
      <c r="S32" s="181" t="e">
        <v>#REF!</v>
      </c>
      <c r="T32" s="181" t="e">
        <v>#REF!</v>
      </c>
      <c r="U32" s="201"/>
      <c r="V32" s="226">
        <v>333</v>
      </c>
      <c r="X32" s="227">
        <v>0</v>
      </c>
      <c r="AB32" s="228" t="s">
        <v>16238</v>
      </c>
    </row>
    <row r="33" spans="1:28" s="227" customFormat="1" ht="20.25" customHeight="1">
      <c r="A33" s="181" t="s">
        <v>676</v>
      </c>
      <c r="B33" s="182" t="s">
        <v>1125</v>
      </c>
      <c r="C33" s="186" t="s">
        <v>1035</v>
      </c>
      <c r="D33" s="230" t="s">
        <v>1035</v>
      </c>
      <c r="E33" s="182" t="s">
        <v>1097</v>
      </c>
      <c r="F33" s="182" t="s">
        <v>676</v>
      </c>
      <c r="G33" s="182" t="s">
        <v>13240</v>
      </c>
      <c r="H33" s="183">
        <v>0</v>
      </c>
      <c r="I33" s="184" t="s">
        <v>1542</v>
      </c>
      <c r="J33" s="184" t="s">
        <v>1543</v>
      </c>
      <c r="K33" s="224"/>
      <c r="L33" s="224"/>
      <c r="M33" s="224"/>
      <c r="N33" s="224"/>
      <c r="O33" s="224"/>
      <c r="P33" s="185"/>
      <c r="Q33" s="225"/>
      <c r="R33" s="182" t="s">
        <v>1035</v>
      </c>
      <c r="S33" s="181" t="e">
        <v>#REF!</v>
      </c>
      <c r="T33" s="181" t="e">
        <v>#REF!</v>
      </c>
      <c r="U33" s="201"/>
      <c r="V33" s="226">
        <v>332</v>
      </c>
      <c r="X33" s="227">
        <v>0</v>
      </c>
      <c r="AB33" s="228" t="s">
        <v>16239</v>
      </c>
    </row>
    <row r="34" spans="1:28" s="227" customFormat="1" ht="20.25" customHeight="1">
      <c r="A34" s="181" t="s">
        <v>677</v>
      </c>
      <c r="B34" s="182" t="s">
        <v>1125</v>
      </c>
      <c r="C34" s="186" t="s">
        <v>2500</v>
      </c>
      <c r="D34" s="230" t="s">
        <v>2500</v>
      </c>
      <c r="E34" s="182" t="s">
        <v>1096</v>
      </c>
      <c r="F34" s="182" t="s">
        <v>677</v>
      </c>
      <c r="G34" s="182" t="s">
        <v>13240</v>
      </c>
      <c r="H34" s="183">
        <v>0</v>
      </c>
      <c r="I34" s="184" t="s">
        <v>1588</v>
      </c>
      <c r="J34" s="184" t="s">
        <v>16208</v>
      </c>
      <c r="K34" s="224"/>
      <c r="L34" s="224"/>
      <c r="M34" s="224"/>
      <c r="N34" s="224"/>
      <c r="O34" s="224"/>
      <c r="P34" s="185"/>
      <c r="Q34" s="225"/>
      <c r="R34" s="182" t="s">
        <v>2500</v>
      </c>
      <c r="S34" s="181" t="e">
        <v>#REF!</v>
      </c>
      <c r="T34" s="181" t="s">
        <v>16240</v>
      </c>
      <c r="U34" s="201"/>
      <c r="V34" s="226">
        <v>8</v>
      </c>
      <c r="X34" s="227">
        <v>0</v>
      </c>
      <c r="AB34" s="228" t="s">
        <v>16241</v>
      </c>
    </row>
    <row r="35" spans="1:28" s="227" customFormat="1" ht="20.25" customHeight="1">
      <c r="A35" s="181" t="s">
        <v>678</v>
      </c>
      <c r="B35" s="182" t="s">
        <v>1125</v>
      </c>
      <c r="C35" s="186" t="s">
        <v>15058</v>
      </c>
      <c r="D35" s="230" t="s">
        <v>15058</v>
      </c>
      <c r="E35" s="182" t="s">
        <v>1097</v>
      </c>
      <c r="F35" s="182" t="s">
        <v>678</v>
      </c>
      <c r="G35" s="182" t="s">
        <v>13240</v>
      </c>
      <c r="H35" s="183">
        <v>0</v>
      </c>
      <c r="I35" s="184" t="s">
        <v>1589</v>
      </c>
      <c r="J35" s="184" t="s">
        <v>4244</v>
      </c>
      <c r="K35" s="224"/>
      <c r="L35" s="224"/>
      <c r="M35" s="224"/>
      <c r="N35" s="224"/>
      <c r="O35" s="224"/>
      <c r="P35" s="185"/>
      <c r="Q35" s="225"/>
      <c r="R35" s="182" t="s">
        <v>15058</v>
      </c>
      <c r="S35" s="181" t="e">
        <v>#REF!</v>
      </c>
      <c r="T35" s="181" t="e">
        <v>#REF!</v>
      </c>
      <c r="U35" s="201"/>
      <c r="V35" s="226">
        <v>393</v>
      </c>
      <c r="X35" s="227">
        <v>0</v>
      </c>
      <c r="AB35" s="228" t="s">
        <v>16242</v>
      </c>
    </row>
    <row r="36" spans="1:28" s="227" customFormat="1" ht="20.25" customHeight="1">
      <c r="A36" s="181" t="s">
        <v>681</v>
      </c>
      <c r="B36" s="182" t="s">
        <v>1125</v>
      </c>
      <c r="C36" s="186" t="s">
        <v>2298</v>
      </c>
      <c r="D36" s="230" t="s">
        <v>2298</v>
      </c>
      <c r="E36" s="182" t="s">
        <v>1096</v>
      </c>
      <c r="F36" s="182" t="s">
        <v>681</v>
      </c>
      <c r="G36" s="182" t="s">
        <v>13240</v>
      </c>
      <c r="H36" s="183">
        <v>0</v>
      </c>
      <c r="I36" s="184" t="s">
        <v>1593</v>
      </c>
      <c r="J36" s="184" t="s">
        <v>13602</v>
      </c>
      <c r="K36" s="224"/>
      <c r="L36" s="224"/>
      <c r="M36" s="224"/>
      <c r="N36" s="224"/>
      <c r="O36" s="224"/>
      <c r="P36" s="185"/>
      <c r="Q36" s="225"/>
      <c r="R36" s="182" t="s">
        <v>2298</v>
      </c>
      <c r="S36" s="181" t="e">
        <v>#REF!</v>
      </c>
      <c r="T36" s="181" t="e">
        <v>#REF!</v>
      </c>
      <c r="U36" s="201"/>
      <c r="V36" s="226">
        <v>13</v>
      </c>
      <c r="X36" s="227">
        <v>0</v>
      </c>
      <c r="AB36" s="228" t="s">
        <v>16243</v>
      </c>
    </row>
    <row r="37" spans="1:28" s="227" customFormat="1" ht="20.25" customHeight="1">
      <c r="A37" s="181" t="s">
        <v>682</v>
      </c>
      <c r="B37" s="182" t="s">
        <v>1125</v>
      </c>
      <c r="C37" s="186" t="s">
        <v>1223</v>
      </c>
      <c r="D37" s="230" t="s">
        <v>1223</v>
      </c>
      <c r="E37" s="182" t="s">
        <v>1104</v>
      </c>
      <c r="F37" s="182" t="s">
        <v>682</v>
      </c>
      <c r="G37" s="182" t="s">
        <v>13240</v>
      </c>
      <c r="H37" s="183">
        <v>0</v>
      </c>
      <c r="I37" s="184" t="s">
        <v>1594</v>
      </c>
      <c r="J37" s="184" t="s">
        <v>1580</v>
      </c>
      <c r="K37" s="224"/>
      <c r="L37" s="224"/>
      <c r="M37" s="224"/>
      <c r="N37" s="224"/>
      <c r="O37" s="224"/>
      <c r="P37" s="185"/>
      <c r="Q37" s="225"/>
      <c r="R37" s="182" t="s">
        <v>1223</v>
      </c>
      <c r="S37" s="181" t="e">
        <v>#REF!</v>
      </c>
      <c r="T37" s="181" t="e">
        <v>#REF!</v>
      </c>
      <c r="U37" s="201"/>
      <c r="V37" s="226">
        <v>10</v>
      </c>
      <c r="X37" s="227">
        <v>0</v>
      </c>
      <c r="AB37" s="228" t="s">
        <v>16244</v>
      </c>
    </row>
    <row r="38" spans="1:28" s="227" customFormat="1" ht="20.25" customHeight="1">
      <c r="A38" s="181" t="s">
        <v>683</v>
      </c>
      <c r="B38" s="182" t="s">
        <v>1125</v>
      </c>
      <c r="C38" s="186" t="s">
        <v>1230</v>
      </c>
      <c r="D38" s="230" t="s">
        <v>1230</v>
      </c>
      <c r="E38" s="182" t="s">
        <v>885</v>
      </c>
      <c r="F38" s="182" t="s">
        <v>683</v>
      </c>
      <c r="G38" s="182" t="s">
        <v>13240</v>
      </c>
      <c r="H38" s="183">
        <v>0</v>
      </c>
      <c r="I38" s="184" t="s">
        <v>1595</v>
      </c>
      <c r="J38" s="184" t="s">
        <v>11268</v>
      </c>
      <c r="K38" s="224"/>
      <c r="L38" s="224"/>
      <c r="M38" s="224"/>
      <c r="N38" s="224"/>
      <c r="O38" s="224"/>
      <c r="P38" s="185"/>
      <c r="Q38" s="225"/>
      <c r="R38" s="182" t="s">
        <v>1230</v>
      </c>
      <c r="S38" s="181" t="e">
        <v>#REF!</v>
      </c>
      <c r="T38" s="181" t="e">
        <v>#REF!</v>
      </c>
      <c r="U38" s="201"/>
      <c r="V38" s="226">
        <v>20</v>
      </c>
      <c r="X38" s="227">
        <v>0</v>
      </c>
      <c r="AB38" s="228" t="s">
        <v>16245</v>
      </c>
    </row>
    <row r="39" spans="1:28" s="227" customFormat="1" ht="20.25" customHeight="1">
      <c r="A39" s="181" t="s">
        <v>684</v>
      </c>
      <c r="B39" s="182" t="s">
        <v>1125</v>
      </c>
      <c r="C39" s="186" t="s">
        <v>904</v>
      </c>
      <c r="D39" s="230" t="s">
        <v>904</v>
      </c>
      <c r="E39" s="182" t="s">
        <v>1104</v>
      </c>
      <c r="F39" s="182" t="s">
        <v>684</v>
      </c>
      <c r="G39" s="182" t="s">
        <v>13240</v>
      </c>
      <c r="H39" s="183">
        <v>0</v>
      </c>
      <c r="I39" s="184" t="s">
        <v>1596</v>
      </c>
      <c r="J39" s="184" t="s">
        <v>1596</v>
      </c>
      <c r="K39" s="224"/>
      <c r="L39" s="224"/>
      <c r="M39" s="224"/>
      <c r="N39" s="224"/>
      <c r="O39" s="224"/>
      <c r="P39" s="185"/>
      <c r="Q39" s="225"/>
      <c r="R39" s="182" t="s">
        <v>904</v>
      </c>
      <c r="S39" s="181" t="e">
        <v>#REF!</v>
      </c>
      <c r="T39" s="181" t="e">
        <v>#REF!</v>
      </c>
      <c r="U39" s="201"/>
      <c r="V39" s="226">
        <v>28</v>
      </c>
      <c r="X39" s="227">
        <v>0</v>
      </c>
      <c r="AB39" s="228" t="s">
        <v>16246</v>
      </c>
    </row>
    <row r="40" spans="1:28" s="227" customFormat="1" ht="20.25" customHeight="1">
      <c r="A40" s="181" t="s">
        <v>795</v>
      </c>
      <c r="B40" s="182" t="s">
        <v>1128</v>
      </c>
      <c r="C40" s="186" t="s">
        <v>1377</v>
      </c>
      <c r="D40" s="230" t="s">
        <v>1377</v>
      </c>
      <c r="E40" s="182" t="s">
        <v>1104</v>
      </c>
      <c r="F40" s="182" t="s">
        <v>795</v>
      </c>
      <c r="G40" s="182" t="s">
        <v>13240</v>
      </c>
      <c r="H40" s="183">
        <v>0</v>
      </c>
      <c r="I40" s="184" t="s">
        <v>2135</v>
      </c>
      <c r="J40" s="184" t="s">
        <v>1575</v>
      </c>
      <c r="K40" s="224"/>
      <c r="L40" s="224"/>
      <c r="M40" s="224"/>
      <c r="N40" s="224"/>
      <c r="O40" s="224"/>
      <c r="P40" s="185"/>
      <c r="Q40" s="225"/>
      <c r="R40" s="182" t="s">
        <v>1377</v>
      </c>
      <c r="S40" s="181" t="e">
        <v>#REF!</v>
      </c>
      <c r="T40" s="181" t="e">
        <v>#REF!</v>
      </c>
      <c r="U40" s="201"/>
      <c r="V40" s="226">
        <v>464</v>
      </c>
      <c r="X40" s="227">
        <v>0</v>
      </c>
      <c r="AB40" s="228" t="s">
        <v>16247</v>
      </c>
    </row>
    <row r="41" spans="1:28" s="227" customFormat="1" ht="20.25" customHeight="1">
      <c r="A41" s="181" t="s">
        <v>685</v>
      </c>
      <c r="B41" s="182" t="s">
        <v>1125</v>
      </c>
      <c r="C41" s="186" t="s">
        <v>2299</v>
      </c>
      <c r="D41" s="230" t="s">
        <v>2299</v>
      </c>
      <c r="E41" s="182" t="s">
        <v>1096</v>
      </c>
      <c r="F41" s="182" t="s">
        <v>685</v>
      </c>
      <c r="G41" s="182" t="s">
        <v>13240</v>
      </c>
      <c r="H41" s="183">
        <v>0</v>
      </c>
      <c r="I41" s="184" t="s">
        <v>1597</v>
      </c>
      <c r="J41" s="184" t="s">
        <v>13619</v>
      </c>
      <c r="K41" s="224"/>
      <c r="L41" s="224"/>
      <c r="M41" s="224"/>
      <c r="N41" s="224"/>
      <c r="O41" s="224"/>
      <c r="P41" s="185"/>
      <c r="Q41" s="225"/>
      <c r="R41" s="182" t="s">
        <v>2299</v>
      </c>
      <c r="S41" s="181" t="e">
        <v>#REF!</v>
      </c>
      <c r="T41" s="181" t="e">
        <v>#REF!</v>
      </c>
      <c r="U41" s="201"/>
      <c r="V41" s="226">
        <v>29</v>
      </c>
      <c r="X41" s="227">
        <v>0</v>
      </c>
      <c r="AB41" s="228" t="s">
        <v>16248</v>
      </c>
    </row>
    <row r="42" spans="1:28" s="227" customFormat="1" ht="20.25" customHeight="1">
      <c r="A42" s="181" t="s">
        <v>796</v>
      </c>
      <c r="B42" s="182" t="s">
        <v>1128</v>
      </c>
      <c r="C42" s="186" t="s">
        <v>149</v>
      </c>
      <c r="D42" s="230" t="s">
        <v>149</v>
      </c>
      <c r="E42" s="182" t="s">
        <v>1096</v>
      </c>
      <c r="F42" s="182" t="s">
        <v>796</v>
      </c>
      <c r="G42" s="182" t="s">
        <v>13240</v>
      </c>
      <c r="H42" s="183">
        <v>0</v>
      </c>
      <c r="I42" s="184" t="s">
        <v>1773</v>
      </c>
      <c r="J42" s="184" t="s">
        <v>13619</v>
      </c>
      <c r="K42" s="224"/>
      <c r="L42" s="224"/>
      <c r="M42" s="224"/>
      <c r="N42" s="224"/>
      <c r="O42" s="224"/>
      <c r="P42" s="185"/>
      <c r="Q42" s="225"/>
      <c r="R42" s="182" t="s">
        <v>149</v>
      </c>
      <c r="S42" s="181" t="e">
        <v>#REF!</v>
      </c>
      <c r="T42" s="181" t="e">
        <v>#REF!</v>
      </c>
      <c r="U42" s="201"/>
      <c r="V42" s="226">
        <v>495</v>
      </c>
      <c r="X42" s="227">
        <v>0</v>
      </c>
      <c r="AB42" s="228" t="s">
        <v>16249</v>
      </c>
    </row>
    <row r="43" spans="1:28" s="227" customFormat="1" ht="20.25" customHeight="1">
      <c r="A43" s="181" t="s">
        <v>686</v>
      </c>
      <c r="B43" s="182" t="s">
        <v>1125</v>
      </c>
      <c r="C43" s="186" t="s">
        <v>2200</v>
      </c>
      <c r="D43" s="230" t="s">
        <v>2200</v>
      </c>
      <c r="E43" s="182" t="s">
        <v>2432</v>
      </c>
      <c r="F43" s="182" t="s">
        <v>686</v>
      </c>
      <c r="G43" s="182" t="s">
        <v>13240</v>
      </c>
      <c r="H43" s="183">
        <v>0</v>
      </c>
      <c r="I43" s="184" t="s">
        <v>1599</v>
      </c>
      <c r="J43" s="184" t="s">
        <v>1600</v>
      </c>
      <c r="K43" s="224"/>
      <c r="L43" s="224"/>
      <c r="M43" s="224"/>
      <c r="N43" s="224"/>
      <c r="O43" s="224"/>
      <c r="P43" s="185"/>
      <c r="Q43" s="225"/>
      <c r="R43" s="182" t="s">
        <v>2200</v>
      </c>
      <c r="S43" s="181" t="e">
        <v>#REF!</v>
      </c>
      <c r="T43" s="181" t="e">
        <v>#REF!</v>
      </c>
      <c r="U43" s="201"/>
      <c r="V43" s="226">
        <v>32</v>
      </c>
      <c r="X43" s="227">
        <v>0</v>
      </c>
      <c r="AB43" s="228" t="s">
        <v>16250</v>
      </c>
    </row>
    <row r="44" spans="1:28" s="227" customFormat="1" ht="20.25" customHeight="1">
      <c r="A44" s="181" t="s">
        <v>687</v>
      </c>
      <c r="B44" s="182" t="s">
        <v>1125</v>
      </c>
      <c r="C44" s="186" t="s">
        <v>2286</v>
      </c>
      <c r="D44" s="230" t="s">
        <v>2286</v>
      </c>
      <c r="E44" s="182" t="s">
        <v>1093</v>
      </c>
      <c r="F44" s="182" t="s">
        <v>687</v>
      </c>
      <c r="G44" s="182" t="s">
        <v>13240</v>
      </c>
      <c r="H44" s="183">
        <v>0</v>
      </c>
      <c r="I44" s="184" t="s">
        <v>1602</v>
      </c>
      <c r="J44" s="184" t="s">
        <v>1603</v>
      </c>
      <c r="K44" s="224"/>
      <c r="L44" s="224"/>
      <c r="M44" s="224"/>
      <c r="N44" s="224"/>
      <c r="O44" s="224"/>
      <c r="P44" s="185"/>
      <c r="Q44" s="225"/>
      <c r="R44" s="182" t="s">
        <v>2286</v>
      </c>
      <c r="S44" s="181" t="e">
        <v>#REF!</v>
      </c>
      <c r="T44" s="181" t="e">
        <v>#REF!</v>
      </c>
      <c r="U44" s="201"/>
      <c r="V44" s="226">
        <v>37</v>
      </c>
      <c r="X44" s="227">
        <v>0</v>
      </c>
      <c r="AB44" s="228" t="s">
        <v>16251</v>
      </c>
    </row>
    <row r="45" spans="1:28" s="227" customFormat="1" ht="20.25" customHeight="1">
      <c r="A45" s="181" t="s">
        <v>690</v>
      </c>
      <c r="B45" s="182" t="s">
        <v>1125</v>
      </c>
      <c r="C45" s="186" t="s">
        <v>55</v>
      </c>
      <c r="D45" s="230" t="s">
        <v>55</v>
      </c>
      <c r="E45" s="182" t="s">
        <v>1104</v>
      </c>
      <c r="F45" s="182" t="s">
        <v>690</v>
      </c>
      <c r="G45" s="182" t="s">
        <v>13240</v>
      </c>
      <c r="H45" s="183">
        <v>0</v>
      </c>
      <c r="I45" s="184" t="s">
        <v>2362</v>
      </c>
      <c r="J45" s="184" t="s">
        <v>6664</v>
      </c>
      <c r="K45" s="224"/>
      <c r="L45" s="224"/>
      <c r="M45" s="224"/>
      <c r="N45" s="224"/>
      <c r="O45" s="224"/>
      <c r="P45" s="185"/>
      <c r="Q45" s="225"/>
      <c r="R45" s="182" t="s">
        <v>55</v>
      </c>
      <c r="S45" s="181" t="e">
        <v>#REF!</v>
      </c>
      <c r="T45" s="181" t="e">
        <v>#REF!</v>
      </c>
      <c r="U45" s="201"/>
      <c r="V45" s="226">
        <v>47</v>
      </c>
      <c r="X45" s="227">
        <v>0</v>
      </c>
      <c r="AB45" s="228" t="s">
        <v>16252</v>
      </c>
    </row>
    <row r="46" spans="1:28" s="227" customFormat="1" ht="20.25" customHeight="1">
      <c r="A46" s="181" t="s">
        <v>691</v>
      </c>
      <c r="B46" s="182" t="s">
        <v>1125</v>
      </c>
      <c r="C46" s="186" t="s">
        <v>1605</v>
      </c>
      <c r="D46" s="230" t="s">
        <v>1605</v>
      </c>
      <c r="E46" s="182" t="s">
        <v>1105</v>
      </c>
      <c r="F46" s="182" t="s">
        <v>691</v>
      </c>
      <c r="G46" s="182" t="s">
        <v>13240</v>
      </c>
      <c r="H46" s="183">
        <v>0</v>
      </c>
      <c r="I46" s="184" t="s">
        <v>1606</v>
      </c>
      <c r="J46" s="184" t="s">
        <v>7058</v>
      </c>
      <c r="K46" s="224"/>
      <c r="L46" s="224"/>
      <c r="M46" s="224"/>
      <c r="N46" s="224"/>
      <c r="O46" s="224"/>
      <c r="P46" s="185"/>
      <c r="Q46" s="225"/>
      <c r="R46" s="182" t="s">
        <v>1605</v>
      </c>
      <c r="S46" s="181" t="e">
        <v>#REF!</v>
      </c>
      <c r="T46" s="181" t="e">
        <v>#REF!</v>
      </c>
      <c r="U46" s="201"/>
      <c r="V46" s="226">
        <v>58</v>
      </c>
      <c r="X46" s="227">
        <v>0</v>
      </c>
      <c r="AB46" s="228" t="s">
        <v>16253</v>
      </c>
    </row>
    <row r="47" spans="1:28" s="227" customFormat="1" ht="20.25" customHeight="1">
      <c r="A47" s="181" t="s">
        <v>693</v>
      </c>
      <c r="B47" s="182" t="s">
        <v>1125</v>
      </c>
      <c r="C47" s="186" t="s">
        <v>692</v>
      </c>
      <c r="D47" s="230" t="s">
        <v>692</v>
      </c>
      <c r="E47" s="182" t="s">
        <v>2432</v>
      </c>
      <c r="F47" s="182" t="s">
        <v>693</v>
      </c>
      <c r="G47" s="182" t="s">
        <v>13240</v>
      </c>
      <c r="H47" s="183">
        <v>0</v>
      </c>
      <c r="I47" s="184" t="s">
        <v>1607</v>
      </c>
      <c r="J47" s="184" t="s">
        <v>1600</v>
      </c>
      <c r="K47" s="224"/>
      <c r="L47" s="224"/>
      <c r="M47" s="224"/>
      <c r="N47" s="224"/>
      <c r="O47" s="224"/>
      <c r="P47" s="185"/>
      <c r="Q47" s="225"/>
      <c r="R47" s="182" t="s">
        <v>692</v>
      </c>
      <c r="S47" s="181" t="e">
        <v>#REF!</v>
      </c>
      <c r="T47" s="181" t="e">
        <v>#REF!</v>
      </c>
      <c r="U47" s="201"/>
      <c r="V47" s="226">
        <v>159</v>
      </c>
      <c r="X47" s="227">
        <v>0</v>
      </c>
      <c r="AB47" s="228" t="s">
        <v>16254</v>
      </c>
    </row>
    <row r="48" spans="1:28" s="227" customFormat="1" ht="20.25" customHeight="1">
      <c r="A48" s="181" t="s">
        <v>694</v>
      </c>
      <c r="B48" s="182" t="s">
        <v>1125</v>
      </c>
      <c r="C48" s="186" t="s">
        <v>2147</v>
      </c>
      <c r="D48" s="230" t="s">
        <v>2147</v>
      </c>
      <c r="E48" s="182" t="s">
        <v>1104</v>
      </c>
      <c r="F48" s="182" t="s">
        <v>694</v>
      </c>
      <c r="G48" s="182" t="s">
        <v>13240</v>
      </c>
      <c r="H48" s="183">
        <v>0</v>
      </c>
      <c r="I48" s="184" t="s">
        <v>1608</v>
      </c>
      <c r="J48" s="184" t="s">
        <v>1580</v>
      </c>
      <c r="K48" s="224"/>
      <c r="L48" s="224"/>
      <c r="M48" s="224"/>
      <c r="N48" s="224"/>
      <c r="O48" s="224"/>
      <c r="P48" s="185"/>
      <c r="Q48" s="225"/>
      <c r="R48" s="182" t="s">
        <v>2147</v>
      </c>
      <c r="S48" s="181" t="e">
        <v>#REF!</v>
      </c>
      <c r="T48" s="181" t="e">
        <v>#REF!</v>
      </c>
      <c r="U48" s="201"/>
      <c r="V48" s="226">
        <v>102</v>
      </c>
      <c r="X48" s="227">
        <v>0</v>
      </c>
      <c r="AB48" s="228" t="s">
        <v>16255</v>
      </c>
    </row>
    <row r="49" spans="1:28" s="227" customFormat="1" ht="20.25" customHeight="1">
      <c r="A49" s="181" t="s">
        <v>770</v>
      </c>
      <c r="B49" s="182" t="s">
        <v>1126</v>
      </c>
      <c r="C49" s="186" t="s">
        <v>1322</v>
      </c>
      <c r="D49" s="230" t="s">
        <v>1322</v>
      </c>
      <c r="E49" s="182" t="s">
        <v>1096</v>
      </c>
      <c r="F49" s="182" t="s">
        <v>770</v>
      </c>
      <c r="G49" s="182" t="s">
        <v>13240</v>
      </c>
      <c r="H49" s="183">
        <v>0</v>
      </c>
      <c r="I49" s="184" t="s">
        <v>1775</v>
      </c>
      <c r="J49" s="184" t="s">
        <v>13603</v>
      </c>
      <c r="K49" s="224"/>
      <c r="L49" s="224"/>
      <c r="M49" s="224"/>
      <c r="N49" s="224"/>
      <c r="O49" s="224"/>
      <c r="P49" s="185"/>
      <c r="Q49" s="225"/>
      <c r="R49" s="182" t="s">
        <v>1322</v>
      </c>
      <c r="S49" s="181" t="e">
        <v>#REF!</v>
      </c>
      <c r="T49" s="181" t="e">
        <v>#REF!</v>
      </c>
      <c r="U49" s="201"/>
      <c r="V49" s="226">
        <v>299</v>
      </c>
      <c r="X49" s="227">
        <v>0</v>
      </c>
      <c r="AB49" s="228" t="s">
        <v>16256</v>
      </c>
    </row>
    <row r="50" spans="1:28" s="227" customFormat="1" ht="20.25" customHeight="1">
      <c r="A50" s="181" t="s">
        <v>751</v>
      </c>
      <c r="B50" s="182" t="s">
        <v>1127</v>
      </c>
      <c r="C50" s="186" t="s">
        <v>15467</v>
      </c>
      <c r="D50" s="230" t="s">
        <v>15467</v>
      </c>
      <c r="E50" s="182" t="s">
        <v>1092</v>
      </c>
      <c r="F50" s="182" t="s">
        <v>751</v>
      </c>
      <c r="G50" s="182" t="s">
        <v>13240</v>
      </c>
      <c r="H50" s="183">
        <v>0</v>
      </c>
      <c r="I50" s="184" t="s">
        <v>1721</v>
      </c>
      <c r="J50" s="184" t="s">
        <v>1547</v>
      </c>
      <c r="K50" s="224"/>
      <c r="L50" s="224"/>
      <c r="M50" s="224"/>
      <c r="N50" s="224"/>
      <c r="O50" s="224"/>
      <c r="P50" s="185"/>
      <c r="Q50" s="225"/>
      <c r="R50" s="182" t="s">
        <v>15467</v>
      </c>
      <c r="S50" s="181" t="e">
        <v>#REF!</v>
      </c>
      <c r="T50" s="181" t="e">
        <v>#REF!</v>
      </c>
      <c r="U50" s="201"/>
      <c r="V50" s="226">
        <v>577</v>
      </c>
      <c r="X50" s="227">
        <v>0</v>
      </c>
      <c r="AB50" s="228" t="s">
        <v>16257</v>
      </c>
    </row>
    <row r="51" spans="1:28" s="227" customFormat="1" ht="20.25" customHeight="1">
      <c r="A51" s="181" t="s">
        <v>698</v>
      </c>
      <c r="B51" s="182" t="s">
        <v>1125</v>
      </c>
      <c r="C51" s="186" t="s">
        <v>56</v>
      </c>
      <c r="D51" s="230" t="s">
        <v>56</v>
      </c>
      <c r="E51" s="182" t="s">
        <v>1107</v>
      </c>
      <c r="F51" s="182" t="s">
        <v>698</v>
      </c>
      <c r="G51" s="182" t="s">
        <v>13240</v>
      </c>
      <c r="H51" s="183">
        <v>0</v>
      </c>
      <c r="I51" s="184" t="s">
        <v>1613</v>
      </c>
      <c r="J51" s="184" t="s">
        <v>12867</v>
      </c>
      <c r="K51" s="224"/>
      <c r="L51" s="224"/>
      <c r="M51" s="224"/>
      <c r="N51" s="224"/>
      <c r="O51" s="224"/>
      <c r="P51" s="185"/>
      <c r="Q51" s="225"/>
      <c r="R51" s="182" t="s">
        <v>56</v>
      </c>
      <c r="S51" s="181" t="e">
        <v>#REF!</v>
      </c>
      <c r="T51" s="181" t="e">
        <v>#REF!</v>
      </c>
      <c r="U51" s="201"/>
      <c r="V51" s="226">
        <v>117</v>
      </c>
      <c r="X51" s="227">
        <v>0</v>
      </c>
      <c r="AB51" s="228" t="s">
        <v>16258</v>
      </c>
    </row>
    <row r="52" spans="1:28" s="227" customFormat="1" ht="20.25" customHeight="1">
      <c r="A52" s="181" t="s">
        <v>771</v>
      </c>
      <c r="B52" s="182" t="s">
        <v>1126</v>
      </c>
      <c r="C52" s="186" t="s">
        <v>817</v>
      </c>
      <c r="D52" s="230" t="s">
        <v>817</v>
      </c>
      <c r="E52" s="182" t="s">
        <v>1111</v>
      </c>
      <c r="F52" s="182" t="s">
        <v>771</v>
      </c>
      <c r="G52" s="182" t="s">
        <v>13240</v>
      </c>
      <c r="H52" s="183">
        <v>0</v>
      </c>
      <c r="I52" s="184" t="s">
        <v>1780</v>
      </c>
      <c r="J52" s="184" t="s">
        <v>8688</v>
      </c>
      <c r="K52" s="224"/>
      <c r="L52" s="224"/>
      <c r="M52" s="224"/>
      <c r="N52" s="224" t="s">
        <v>16259</v>
      </c>
      <c r="O52" s="224" t="s">
        <v>16259</v>
      </c>
      <c r="P52" s="185" t="s">
        <v>488</v>
      </c>
      <c r="Q52" s="225"/>
      <c r="R52" s="182" t="s">
        <v>817</v>
      </c>
      <c r="S52" s="181" t="e">
        <v>#REF!</v>
      </c>
      <c r="T52" s="181" t="e">
        <v>#REF!</v>
      </c>
      <c r="U52" s="201"/>
      <c r="V52" s="226">
        <v>468</v>
      </c>
      <c r="X52" s="227">
        <v>0</v>
      </c>
      <c r="AB52" s="228" t="s">
        <v>16260</v>
      </c>
    </row>
    <row r="53" spans="1:28" s="227" customFormat="1" ht="20.25" customHeight="1">
      <c r="A53" s="181" t="s">
        <v>702</v>
      </c>
      <c r="B53" s="182" t="s">
        <v>1125</v>
      </c>
      <c r="C53" s="186" t="s">
        <v>57</v>
      </c>
      <c r="D53" s="230" t="s">
        <v>57</v>
      </c>
      <c r="E53" s="182" t="s">
        <v>1104</v>
      </c>
      <c r="F53" s="182" t="s">
        <v>702</v>
      </c>
      <c r="G53" s="182" t="s">
        <v>13240</v>
      </c>
      <c r="H53" s="183">
        <v>0</v>
      </c>
      <c r="I53" s="184" t="s">
        <v>1618</v>
      </c>
      <c r="J53" s="184" t="s">
        <v>1580</v>
      </c>
      <c r="K53" s="224"/>
      <c r="L53" s="224"/>
      <c r="M53" s="224"/>
      <c r="N53" s="224"/>
      <c r="O53" s="224"/>
      <c r="P53" s="185"/>
      <c r="Q53" s="225"/>
      <c r="R53" s="182" t="s">
        <v>57</v>
      </c>
      <c r="S53" s="181" t="e">
        <v>#REF!</v>
      </c>
      <c r="T53" s="181" t="e">
        <v>#REF!</v>
      </c>
      <c r="U53" s="201"/>
      <c r="V53" s="226">
        <v>119</v>
      </c>
      <c r="X53" s="227">
        <v>0</v>
      </c>
      <c r="AB53" s="228" t="s">
        <v>16261</v>
      </c>
    </row>
    <row r="54" spans="1:28" s="227" customFormat="1" ht="20.25" customHeight="1">
      <c r="A54" s="181" t="s">
        <v>1781</v>
      </c>
      <c r="B54" s="182" t="s">
        <v>1126</v>
      </c>
      <c r="C54" s="186" t="s">
        <v>2149</v>
      </c>
      <c r="D54" s="230" t="s">
        <v>2149</v>
      </c>
      <c r="E54" s="182" t="s">
        <v>2432</v>
      </c>
      <c r="F54" s="182" t="s">
        <v>1781</v>
      </c>
      <c r="G54" s="182" t="s">
        <v>13240</v>
      </c>
      <c r="H54" s="183">
        <v>0</v>
      </c>
      <c r="I54" s="184" t="s">
        <v>1782</v>
      </c>
      <c r="J54" s="184" t="s">
        <v>1635</v>
      </c>
      <c r="K54" s="224"/>
      <c r="L54" s="224"/>
      <c r="M54" s="224"/>
      <c r="N54" s="224"/>
      <c r="O54" s="224"/>
      <c r="P54" s="185"/>
      <c r="Q54" s="225"/>
      <c r="R54" s="182" t="s">
        <v>2149</v>
      </c>
      <c r="S54" s="181" t="e">
        <v>#REF!</v>
      </c>
      <c r="T54" s="181" t="e">
        <v>#REF!</v>
      </c>
      <c r="U54" s="201"/>
      <c r="V54" s="226">
        <v>36</v>
      </c>
      <c r="X54" s="227">
        <v>0</v>
      </c>
      <c r="AB54" s="228" t="s">
        <v>16262</v>
      </c>
    </row>
    <row r="55" spans="1:28" s="227" customFormat="1" ht="20.25" customHeight="1">
      <c r="A55" s="181" t="s">
        <v>1620</v>
      </c>
      <c r="B55" s="182" t="s">
        <v>1125</v>
      </c>
      <c r="C55" s="186" t="s">
        <v>1619</v>
      </c>
      <c r="D55" s="230" t="s">
        <v>1619</v>
      </c>
      <c r="E55" s="182" t="s">
        <v>1096</v>
      </c>
      <c r="F55" s="182" t="s">
        <v>1620</v>
      </c>
      <c r="G55" s="182" t="s">
        <v>13240</v>
      </c>
      <c r="H55" s="183">
        <v>0</v>
      </c>
      <c r="I55" s="184" t="s">
        <v>2512</v>
      </c>
      <c r="J55" s="184" t="s">
        <v>13632</v>
      </c>
      <c r="K55" s="224"/>
      <c r="L55" s="224"/>
      <c r="M55" s="224"/>
      <c r="N55" s="224"/>
      <c r="O55" s="224"/>
      <c r="P55" s="185"/>
      <c r="Q55" s="225"/>
      <c r="R55" s="182" t="s">
        <v>1619</v>
      </c>
      <c r="S55" s="181" t="e">
        <v>#REF!</v>
      </c>
      <c r="T55" s="181" t="e">
        <v>#REF!</v>
      </c>
      <c r="U55" s="201"/>
      <c r="V55" s="226">
        <v>120</v>
      </c>
      <c r="X55" s="227">
        <v>0</v>
      </c>
      <c r="AB55" s="228" t="s">
        <v>16263</v>
      </c>
    </row>
    <row r="56" spans="1:28" s="227" customFormat="1" ht="20.25" customHeight="1">
      <c r="A56" s="181" t="s">
        <v>703</v>
      </c>
      <c r="B56" s="182" t="s">
        <v>1125</v>
      </c>
      <c r="C56" s="186" t="s">
        <v>2150</v>
      </c>
      <c r="D56" s="230" t="s">
        <v>2150</v>
      </c>
      <c r="E56" s="182" t="s">
        <v>1096</v>
      </c>
      <c r="F56" s="182" t="s">
        <v>703</v>
      </c>
      <c r="G56" s="182" t="s">
        <v>13240</v>
      </c>
      <c r="H56" s="183">
        <v>0</v>
      </c>
      <c r="I56" s="184" t="s">
        <v>1621</v>
      </c>
      <c r="J56" s="184" t="s">
        <v>16208</v>
      </c>
      <c r="K56" s="224"/>
      <c r="L56" s="224"/>
      <c r="M56" s="224"/>
      <c r="N56" s="224"/>
      <c r="O56" s="224"/>
      <c r="P56" s="185"/>
      <c r="Q56" s="225"/>
      <c r="R56" s="182" t="s">
        <v>2150</v>
      </c>
      <c r="S56" s="181" t="e">
        <v>#REF!</v>
      </c>
      <c r="T56" s="181" t="s">
        <v>16240</v>
      </c>
      <c r="U56" s="201"/>
      <c r="V56" s="226">
        <v>123</v>
      </c>
      <c r="X56" s="227">
        <v>0</v>
      </c>
      <c r="AB56" s="228" t="s">
        <v>16264</v>
      </c>
    </row>
    <row r="57" spans="1:28" s="227" customFormat="1" ht="20.25" customHeight="1">
      <c r="A57" s="181" t="s">
        <v>704</v>
      </c>
      <c r="B57" s="182" t="s">
        <v>1125</v>
      </c>
      <c r="C57" s="186" t="s">
        <v>2151</v>
      </c>
      <c r="D57" s="230" t="s">
        <v>2151</v>
      </c>
      <c r="E57" s="182" t="s">
        <v>882</v>
      </c>
      <c r="F57" s="182" t="s">
        <v>704</v>
      </c>
      <c r="G57" s="182" t="s">
        <v>13240</v>
      </c>
      <c r="H57" s="183">
        <v>0</v>
      </c>
      <c r="I57" s="184" t="s">
        <v>12723</v>
      </c>
      <c r="J57" s="184" t="s">
        <v>10295</v>
      </c>
      <c r="K57" s="224"/>
      <c r="L57" s="224"/>
      <c r="M57" s="224"/>
      <c r="N57" s="224"/>
      <c r="O57" s="224"/>
      <c r="P57" s="185"/>
      <c r="Q57" s="225"/>
      <c r="R57" s="182" t="s">
        <v>2151</v>
      </c>
      <c r="S57" s="181" t="e">
        <v>#REF!</v>
      </c>
      <c r="T57" s="181" t="e">
        <v>#REF!</v>
      </c>
      <c r="U57" s="201"/>
      <c r="V57" s="226">
        <v>125</v>
      </c>
      <c r="X57" s="227">
        <v>0</v>
      </c>
      <c r="AB57" s="228" t="s">
        <v>16265</v>
      </c>
    </row>
    <row r="58" spans="1:28" s="227" customFormat="1" ht="20.25" customHeight="1">
      <c r="A58" s="181" t="s">
        <v>705</v>
      </c>
      <c r="B58" s="182" t="s">
        <v>1125</v>
      </c>
      <c r="C58" s="186" t="s">
        <v>2305</v>
      </c>
      <c r="D58" s="230" t="s">
        <v>2305</v>
      </c>
      <c r="E58" s="182" t="s">
        <v>1094</v>
      </c>
      <c r="F58" s="182" t="s">
        <v>705</v>
      </c>
      <c r="G58" s="182" t="s">
        <v>13240</v>
      </c>
      <c r="H58" s="183">
        <v>0</v>
      </c>
      <c r="I58" s="184" t="s">
        <v>1622</v>
      </c>
      <c r="J58" s="184" t="s">
        <v>1623</v>
      </c>
      <c r="K58" s="224"/>
      <c r="L58" s="224"/>
      <c r="M58" s="224"/>
      <c r="N58" s="224"/>
      <c r="O58" s="224"/>
      <c r="P58" s="185"/>
      <c r="Q58" s="225"/>
      <c r="R58" s="182" t="s">
        <v>2305</v>
      </c>
      <c r="S58" s="181" t="e">
        <v>#REF!</v>
      </c>
      <c r="T58" s="181" t="e">
        <v>#REF!</v>
      </c>
      <c r="U58" s="201"/>
      <c r="V58" s="226">
        <v>31</v>
      </c>
      <c r="X58" s="227">
        <v>0</v>
      </c>
      <c r="AB58" s="228" t="s">
        <v>16266</v>
      </c>
    </row>
    <row r="59" spans="1:28" s="227" customFormat="1" ht="20.25" customHeight="1">
      <c r="A59" s="181" t="s">
        <v>706</v>
      </c>
      <c r="B59" s="182" t="s">
        <v>1125</v>
      </c>
      <c r="C59" s="186" t="s">
        <v>1224</v>
      </c>
      <c r="D59" s="230" t="s">
        <v>1224</v>
      </c>
      <c r="E59" s="182" t="s">
        <v>2432</v>
      </c>
      <c r="F59" s="182" t="s">
        <v>706</v>
      </c>
      <c r="G59" s="182" t="s">
        <v>13240</v>
      </c>
      <c r="H59" s="183">
        <v>0</v>
      </c>
      <c r="I59" s="184" t="s">
        <v>1624</v>
      </c>
      <c r="J59" s="184" t="s">
        <v>1625</v>
      </c>
      <c r="K59" s="224"/>
      <c r="L59" s="224"/>
      <c r="M59" s="224"/>
      <c r="N59" s="224"/>
      <c r="O59" s="224"/>
      <c r="P59" s="185"/>
      <c r="Q59" s="225"/>
      <c r="R59" s="182" t="s">
        <v>1224</v>
      </c>
      <c r="S59" s="181" t="e">
        <v>#REF!</v>
      </c>
      <c r="T59" s="181" t="e">
        <v>#REF!</v>
      </c>
      <c r="U59" s="201"/>
      <c r="V59" s="226">
        <v>30</v>
      </c>
      <c r="X59" s="227">
        <v>0</v>
      </c>
      <c r="AB59" s="228" t="s">
        <v>16267</v>
      </c>
    </row>
    <row r="60" spans="1:28" s="227" customFormat="1" ht="20.25" customHeight="1">
      <c r="A60" s="181" t="s">
        <v>707</v>
      </c>
      <c r="B60" s="182" t="s">
        <v>1125</v>
      </c>
      <c r="C60" s="186" t="s">
        <v>12429</v>
      </c>
      <c r="D60" s="230" t="s">
        <v>12429</v>
      </c>
      <c r="E60" s="182" t="s">
        <v>1109</v>
      </c>
      <c r="F60" s="182" t="s">
        <v>707</v>
      </c>
      <c r="G60" s="182" t="s">
        <v>13240</v>
      </c>
      <c r="H60" s="183">
        <v>0</v>
      </c>
      <c r="I60" s="184" t="s">
        <v>1626</v>
      </c>
      <c r="J60" s="184" t="s">
        <v>12885</v>
      </c>
      <c r="K60" s="224"/>
      <c r="L60" s="224"/>
      <c r="M60" s="224"/>
      <c r="N60" s="224"/>
      <c r="O60" s="224"/>
      <c r="P60" s="185"/>
      <c r="Q60" s="225"/>
      <c r="R60" s="182" t="s">
        <v>12429</v>
      </c>
      <c r="S60" s="181" t="e">
        <v>#REF!</v>
      </c>
      <c r="T60" s="181" t="e">
        <v>#REF!</v>
      </c>
      <c r="U60" s="201"/>
      <c r="V60" s="226">
        <v>133</v>
      </c>
      <c r="X60" s="227">
        <v>0</v>
      </c>
      <c r="AB60" s="228" t="s">
        <v>16268</v>
      </c>
    </row>
    <row r="61" spans="1:28" s="227" customFormat="1" ht="20.25" customHeight="1">
      <c r="A61" s="181" t="s">
        <v>752</v>
      </c>
      <c r="B61" s="182" t="s">
        <v>1127</v>
      </c>
      <c r="C61" s="186" t="s">
        <v>2152</v>
      </c>
      <c r="D61" s="230" t="s">
        <v>2152</v>
      </c>
      <c r="E61" s="182" t="s">
        <v>1102</v>
      </c>
      <c r="F61" s="182" t="s">
        <v>752</v>
      </c>
      <c r="G61" s="182" t="s">
        <v>13240</v>
      </c>
      <c r="H61" s="183">
        <v>0</v>
      </c>
      <c r="I61" s="184" t="s">
        <v>1722</v>
      </c>
      <c r="J61" s="184" t="s">
        <v>16269</v>
      </c>
      <c r="K61" s="224"/>
      <c r="L61" s="224"/>
      <c r="M61" s="224"/>
      <c r="N61" s="224"/>
      <c r="O61" s="224"/>
      <c r="P61" s="185"/>
      <c r="Q61" s="225"/>
      <c r="R61" s="182" t="s">
        <v>2152</v>
      </c>
      <c r="S61" s="181" t="e">
        <v>#REF!</v>
      </c>
      <c r="T61" s="181" t="e">
        <v>#REF!</v>
      </c>
      <c r="U61" s="201"/>
      <c r="V61" s="226">
        <v>625</v>
      </c>
      <c r="X61" s="227">
        <v>0</v>
      </c>
      <c r="AB61" s="228" t="s">
        <v>16270</v>
      </c>
    </row>
    <row r="62" spans="1:28" s="227" customFormat="1" ht="20.25" customHeight="1">
      <c r="A62" s="181" t="s">
        <v>772</v>
      </c>
      <c r="B62" s="182" t="s">
        <v>1126</v>
      </c>
      <c r="C62" s="186" t="s">
        <v>12430</v>
      </c>
      <c r="D62" s="230" t="s">
        <v>12430</v>
      </c>
      <c r="E62" s="182" t="s">
        <v>1092</v>
      </c>
      <c r="F62" s="182" t="s">
        <v>772</v>
      </c>
      <c r="G62" s="182" t="s">
        <v>13240</v>
      </c>
      <c r="H62" s="183">
        <v>0</v>
      </c>
      <c r="I62" s="184" t="s">
        <v>1783</v>
      </c>
      <c r="J62" s="184" t="s">
        <v>1674</v>
      </c>
      <c r="K62" s="224"/>
      <c r="L62" s="224"/>
      <c r="M62" s="224"/>
      <c r="N62" s="224"/>
      <c r="O62" s="224"/>
      <c r="P62" s="185"/>
      <c r="Q62" s="225"/>
      <c r="R62" s="182" t="s">
        <v>12430</v>
      </c>
      <c r="S62" s="181" t="e">
        <v>#REF!</v>
      </c>
      <c r="T62" s="181" t="e">
        <v>#REF!</v>
      </c>
      <c r="U62" s="201"/>
      <c r="V62" s="226">
        <v>462</v>
      </c>
      <c r="X62" s="227">
        <v>0</v>
      </c>
      <c r="AB62" s="228" t="s">
        <v>16271</v>
      </c>
    </row>
    <row r="63" spans="1:28" s="227" customFormat="1" ht="20.25" customHeight="1">
      <c r="A63" s="181" t="s">
        <v>753</v>
      </c>
      <c r="B63" s="182" t="s">
        <v>1127</v>
      </c>
      <c r="C63" s="186" t="s">
        <v>12430</v>
      </c>
      <c r="D63" s="230" t="s">
        <v>12430</v>
      </c>
      <c r="E63" s="182" t="s">
        <v>1092</v>
      </c>
      <c r="F63" s="182" t="s">
        <v>753</v>
      </c>
      <c r="G63" s="182" t="s">
        <v>13240</v>
      </c>
      <c r="H63" s="183">
        <v>0</v>
      </c>
      <c r="I63" s="184" t="s">
        <v>1724</v>
      </c>
      <c r="J63" s="184" t="s">
        <v>1725</v>
      </c>
      <c r="K63" s="224"/>
      <c r="L63" s="224"/>
      <c r="M63" s="224"/>
      <c r="N63" s="224"/>
      <c r="O63" s="224"/>
      <c r="P63" s="185"/>
      <c r="Q63" s="225"/>
      <c r="R63" s="182" t="s">
        <v>12430</v>
      </c>
      <c r="S63" s="181" t="e">
        <v>#REF!</v>
      </c>
      <c r="T63" s="181" t="e">
        <v>#REF!</v>
      </c>
      <c r="U63" s="201"/>
      <c r="V63" s="226">
        <v>578</v>
      </c>
      <c r="X63" s="227">
        <v>0</v>
      </c>
      <c r="AB63" s="228" t="s">
        <v>16272</v>
      </c>
    </row>
    <row r="64" spans="1:28" s="227" customFormat="1" ht="20.25" customHeight="1">
      <c r="A64" s="181" t="s">
        <v>773</v>
      </c>
      <c r="B64" s="182" t="s">
        <v>1126</v>
      </c>
      <c r="C64" s="186" t="s">
        <v>1030</v>
      </c>
      <c r="D64" s="230" t="s">
        <v>1030</v>
      </c>
      <c r="E64" s="182" t="s">
        <v>876</v>
      </c>
      <c r="F64" s="182" t="s">
        <v>773</v>
      </c>
      <c r="G64" s="182" t="s">
        <v>13240</v>
      </c>
      <c r="H64" s="183">
        <v>0</v>
      </c>
      <c r="I64" s="184" t="s">
        <v>1785</v>
      </c>
      <c r="J64" s="184" t="s">
        <v>9115</v>
      </c>
      <c r="K64" s="224"/>
      <c r="L64" s="224"/>
      <c r="M64" s="224"/>
      <c r="N64" s="224"/>
      <c r="O64" s="224" t="s">
        <v>16203</v>
      </c>
      <c r="P64" s="185"/>
      <c r="Q64" s="225" t="s">
        <v>16202</v>
      </c>
      <c r="R64" s="182" t="s">
        <v>1030</v>
      </c>
      <c r="S64" s="181" t="e">
        <v>#REF!</v>
      </c>
      <c r="T64" s="181" t="e">
        <v>#REF!</v>
      </c>
      <c r="U64" s="201"/>
      <c r="V64" s="226">
        <v>460</v>
      </c>
      <c r="X64" s="227">
        <v>0</v>
      </c>
      <c r="AB64" s="228" t="s">
        <v>16260</v>
      </c>
    </row>
    <row r="65" spans="1:28" s="227" customFormat="1" ht="20.25" customHeight="1">
      <c r="A65" s="181" t="s">
        <v>708</v>
      </c>
      <c r="B65" s="182" t="s">
        <v>1125</v>
      </c>
      <c r="C65" s="186" t="s">
        <v>1159</v>
      </c>
      <c r="D65" s="230" t="s">
        <v>1159</v>
      </c>
      <c r="E65" s="182" t="s">
        <v>1104</v>
      </c>
      <c r="F65" s="182" t="s">
        <v>708</v>
      </c>
      <c r="G65" s="182" t="s">
        <v>13240</v>
      </c>
      <c r="H65" s="183">
        <v>0</v>
      </c>
      <c r="I65" s="184" t="s">
        <v>1541</v>
      </c>
      <c r="J65" s="184" t="s">
        <v>1541</v>
      </c>
      <c r="K65" s="224"/>
      <c r="L65" s="224"/>
      <c r="M65" s="224"/>
      <c r="N65" s="224"/>
      <c r="O65" s="224"/>
      <c r="P65" s="185"/>
      <c r="Q65" s="225"/>
      <c r="R65" s="182" t="s">
        <v>1159</v>
      </c>
      <c r="S65" s="181" t="e">
        <v>#REF!</v>
      </c>
      <c r="T65" s="181" t="e">
        <v>#REF!</v>
      </c>
      <c r="U65" s="201"/>
      <c r="V65" s="226">
        <v>137</v>
      </c>
      <c r="X65" s="227">
        <v>0</v>
      </c>
      <c r="AB65" s="228" t="s">
        <v>16273</v>
      </c>
    </row>
    <row r="66" spans="1:28" s="227" customFormat="1" ht="20.25" customHeight="1">
      <c r="A66" s="181" t="s">
        <v>774</v>
      </c>
      <c r="B66" s="182" t="s">
        <v>1126</v>
      </c>
      <c r="C66" s="186" t="s">
        <v>1159</v>
      </c>
      <c r="D66" s="230" t="s">
        <v>1159</v>
      </c>
      <c r="E66" s="182" t="s">
        <v>1104</v>
      </c>
      <c r="F66" s="182" t="s">
        <v>774</v>
      </c>
      <c r="G66" s="182" t="s">
        <v>13240</v>
      </c>
      <c r="H66" s="183">
        <v>0</v>
      </c>
      <c r="I66" s="184" t="s">
        <v>1541</v>
      </c>
      <c r="J66" s="184" t="s">
        <v>1541</v>
      </c>
      <c r="K66" s="224"/>
      <c r="L66" s="224"/>
      <c r="M66" s="224"/>
      <c r="N66" s="224"/>
      <c r="O66" s="224"/>
      <c r="P66" s="185"/>
      <c r="Q66" s="225"/>
      <c r="R66" s="182" t="s">
        <v>1159</v>
      </c>
      <c r="S66" s="181" t="e">
        <v>#REF!</v>
      </c>
      <c r="T66" s="181" t="e">
        <v>#REF!</v>
      </c>
      <c r="U66" s="201"/>
      <c r="V66" s="226">
        <v>18</v>
      </c>
      <c r="X66" s="227">
        <v>0</v>
      </c>
      <c r="AB66" s="228" t="s">
        <v>16274</v>
      </c>
    </row>
    <row r="67" spans="1:28" s="227" customFormat="1" ht="20.25" customHeight="1">
      <c r="A67" s="181" t="s">
        <v>754</v>
      </c>
      <c r="B67" s="182" t="s">
        <v>1127</v>
      </c>
      <c r="C67" s="186" t="s">
        <v>1225</v>
      </c>
      <c r="D67" s="230" t="s">
        <v>1225</v>
      </c>
      <c r="E67" s="182" t="s">
        <v>1104</v>
      </c>
      <c r="F67" s="182" t="s">
        <v>754</v>
      </c>
      <c r="G67" s="182" t="s">
        <v>13240</v>
      </c>
      <c r="H67" s="183">
        <v>0</v>
      </c>
      <c r="I67" s="184" t="s">
        <v>1726</v>
      </c>
      <c r="J67" s="184" t="s">
        <v>1727</v>
      </c>
      <c r="K67" s="224"/>
      <c r="L67" s="224"/>
      <c r="M67" s="224"/>
      <c r="N67" s="224"/>
      <c r="O67" s="224"/>
      <c r="P67" s="185"/>
      <c r="Q67" s="225"/>
      <c r="R67" s="182" t="s">
        <v>1225</v>
      </c>
      <c r="S67" s="181" t="e">
        <v>#REF!</v>
      </c>
      <c r="T67" s="181" t="e">
        <v>#REF!</v>
      </c>
      <c r="U67" s="201"/>
      <c r="V67" s="226">
        <v>609</v>
      </c>
      <c r="X67" s="227">
        <v>0</v>
      </c>
      <c r="AB67" s="228" t="s">
        <v>16275</v>
      </c>
    </row>
    <row r="68" spans="1:28" s="227" customFormat="1" ht="20.25" customHeight="1">
      <c r="A68" s="181" t="s">
        <v>709</v>
      </c>
      <c r="B68" s="182" t="s">
        <v>1125</v>
      </c>
      <c r="C68" s="186" t="s">
        <v>1225</v>
      </c>
      <c r="D68" s="230" t="s">
        <v>1225</v>
      </c>
      <c r="E68" s="182" t="s">
        <v>1104</v>
      </c>
      <c r="F68" s="182" t="s">
        <v>709</v>
      </c>
      <c r="G68" s="182" t="s">
        <v>13240</v>
      </c>
      <c r="H68" s="183">
        <v>0</v>
      </c>
      <c r="I68" s="184" t="s">
        <v>1628</v>
      </c>
      <c r="J68" s="184" t="s">
        <v>1627</v>
      </c>
      <c r="K68" s="224"/>
      <c r="L68" s="224"/>
      <c r="M68" s="224"/>
      <c r="N68" s="224"/>
      <c r="O68" s="224"/>
      <c r="P68" s="185"/>
      <c r="Q68" s="225"/>
      <c r="R68" s="182" t="s">
        <v>1225</v>
      </c>
      <c r="S68" s="181" t="e">
        <v>#REF!</v>
      </c>
      <c r="T68" s="181" t="e">
        <v>#REF!</v>
      </c>
      <c r="U68" s="201"/>
      <c r="V68" s="226">
        <v>138</v>
      </c>
      <c r="X68" s="227">
        <v>0</v>
      </c>
      <c r="AB68" s="228" t="s">
        <v>16276</v>
      </c>
    </row>
    <row r="69" spans="1:28" s="227" customFormat="1" ht="20.25" customHeight="1">
      <c r="A69" s="181" t="s">
        <v>755</v>
      </c>
      <c r="B69" s="182" t="s">
        <v>1127</v>
      </c>
      <c r="C69" s="186" t="s">
        <v>2526</v>
      </c>
      <c r="D69" s="230" t="s">
        <v>2526</v>
      </c>
      <c r="E69" s="182" t="s">
        <v>1099</v>
      </c>
      <c r="F69" s="182" t="s">
        <v>755</v>
      </c>
      <c r="G69" s="182" t="s">
        <v>13240</v>
      </c>
      <c r="H69" s="183">
        <v>0</v>
      </c>
      <c r="I69" s="184" t="s">
        <v>1728</v>
      </c>
      <c r="J69" s="184" t="s">
        <v>1729</v>
      </c>
      <c r="K69" s="224"/>
      <c r="L69" s="224"/>
      <c r="M69" s="224"/>
      <c r="N69" s="224"/>
      <c r="O69" s="224"/>
      <c r="P69" s="185"/>
      <c r="Q69" s="225"/>
      <c r="R69" s="182" t="s">
        <v>2526</v>
      </c>
      <c r="S69" s="181" t="e">
        <v>#REF!</v>
      </c>
      <c r="T69" s="181" t="e">
        <v>#REF!</v>
      </c>
      <c r="U69" s="201"/>
      <c r="V69" s="226">
        <v>575</v>
      </c>
      <c r="X69" s="227">
        <v>0</v>
      </c>
      <c r="AB69" s="228" t="s">
        <v>16277</v>
      </c>
    </row>
    <row r="70" spans="1:28" s="227" customFormat="1" ht="20.25" customHeight="1">
      <c r="A70" s="181" t="s">
        <v>711</v>
      </c>
      <c r="B70" s="182" t="s">
        <v>1125</v>
      </c>
      <c r="C70" s="186" t="s">
        <v>12431</v>
      </c>
      <c r="D70" s="230" t="s">
        <v>12431</v>
      </c>
      <c r="E70" s="182" t="s">
        <v>885</v>
      </c>
      <c r="F70" s="182" t="s">
        <v>711</v>
      </c>
      <c r="G70" s="182" t="s">
        <v>13240</v>
      </c>
      <c r="H70" s="183">
        <v>0</v>
      </c>
      <c r="I70" s="184" t="s">
        <v>1631</v>
      </c>
      <c r="J70" s="184" t="s">
        <v>11268</v>
      </c>
      <c r="K70" s="224"/>
      <c r="L70" s="224"/>
      <c r="M70" s="224"/>
      <c r="N70" s="224"/>
      <c r="O70" s="224"/>
      <c r="P70" s="185"/>
      <c r="Q70" s="225"/>
      <c r="R70" s="182" t="s">
        <v>12431</v>
      </c>
      <c r="S70" s="181" t="e">
        <v>#REF!</v>
      </c>
      <c r="T70" s="181" t="e">
        <v>#REF!</v>
      </c>
      <c r="U70" s="201"/>
      <c r="V70" s="226">
        <v>142</v>
      </c>
      <c r="X70" s="227">
        <v>0</v>
      </c>
      <c r="AB70" s="228" t="s">
        <v>16278</v>
      </c>
    </row>
    <row r="71" spans="1:28" s="227" customFormat="1" ht="20.25" customHeight="1">
      <c r="A71" s="181" t="s">
        <v>1788</v>
      </c>
      <c r="B71" s="182" t="s">
        <v>1126</v>
      </c>
      <c r="C71" s="186" t="s">
        <v>13181</v>
      </c>
      <c r="D71" s="230" t="s">
        <v>13181</v>
      </c>
      <c r="E71" s="182" t="s">
        <v>1096</v>
      </c>
      <c r="F71" s="182" t="s">
        <v>1788</v>
      </c>
      <c r="G71" s="182" t="s">
        <v>13240</v>
      </c>
      <c r="H71" s="183">
        <v>0</v>
      </c>
      <c r="I71" s="184" t="s">
        <v>1773</v>
      </c>
      <c r="J71" s="184" t="s">
        <v>13619</v>
      </c>
      <c r="K71" s="224"/>
      <c r="L71" s="224"/>
      <c r="M71" s="224"/>
      <c r="N71" s="224"/>
      <c r="O71" s="224"/>
      <c r="P71" s="185"/>
      <c r="Q71" s="225"/>
      <c r="R71" s="182" t="s">
        <v>13181</v>
      </c>
      <c r="S71" s="181" t="e">
        <v>#REF!</v>
      </c>
      <c r="T71" s="181" t="e">
        <v>#REF!</v>
      </c>
      <c r="U71" s="201"/>
      <c r="V71" s="226">
        <v>230</v>
      </c>
      <c r="X71" s="227">
        <v>0</v>
      </c>
      <c r="AB71" s="228" t="s">
        <v>16279</v>
      </c>
    </row>
    <row r="72" spans="1:28" s="227" customFormat="1" ht="20.25" customHeight="1">
      <c r="A72" s="181" t="s">
        <v>713</v>
      </c>
      <c r="B72" s="182" t="s">
        <v>1125</v>
      </c>
      <c r="C72" s="186" t="s">
        <v>2154</v>
      </c>
      <c r="D72" s="230" t="s">
        <v>2154</v>
      </c>
      <c r="E72" s="182" t="s">
        <v>1104</v>
      </c>
      <c r="F72" s="182" t="s">
        <v>713</v>
      </c>
      <c r="G72" s="182" t="s">
        <v>13240</v>
      </c>
      <c r="H72" s="183">
        <v>0</v>
      </c>
      <c r="I72" s="184" t="s">
        <v>1633</v>
      </c>
      <c r="J72" s="184" t="s">
        <v>1634</v>
      </c>
      <c r="K72" s="224"/>
      <c r="L72" s="224"/>
      <c r="M72" s="224"/>
      <c r="N72" s="224"/>
      <c r="O72" s="224"/>
      <c r="P72" s="185"/>
      <c r="Q72" s="225"/>
      <c r="R72" s="182" t="s">
        <v>2154</v>
      </c>
      <c r="S72" s="181" t="e">
        <v>#REF!</v>
      </c>
      <c r="T72" s="181" t="e">
        <v>#REF!</v>
      </c>
      <c r="U72" s="201"/>
      <c r="V72" s="226">
        <v>158</v>
      </c>
      <c r="X72" s="227">
        <v>0</v>
      </c>
      <c r="AB72" s="228" t="s">
        <v>16280</v>
      </c>
    </row>
    <row r="73" spans="1:28" s="227" customFormat="1" ht="20.25" customHeight="1">
      <c r="A73" s="181" t="s">
        <v>776</v>
      </c>
      <c r="B73" s="182" t="s">
        <v>1126</v>
      </c>
      <c r="C73" s="186" t="s">
        <v>775</v>
      </c>
      <c r="D73" s="230" t="s">
        <v>775</v>
      </c>
      <c r="E73" s="182" t="s">
        <v>884</v>
      </c>
      <c r="F73" s="182" t="s">
        <v>776</v>
      </c>
      <c r="G73" s="182" t="s">
        <v>13240</v>
      </c>
      <c r="H73" s="183">
        <v>0</v>
      </c>
      <c r="I73" s="184" t="s">
        <v>2340</v>
      </c>
      <c r="J73" s="184" t="s">
        <v>11025</v>
      </c>
      <c r="K73" s="224"/>
      <c r="L73" s="224"/>
      <c r="M73" s="224"/>
      <c r="N73" s="224"/>
      <c r="O73" s="224"/>
      <c r="P73" s="185"/>
      <c r="Q73" s="225"/>
      <c r="R73" s="182" t="s">
        <v>775</v>
      </c>
      <c r="S73" s="181" t="e">
        <v>#REF!</v>
      </c>
      <c r="T73" s="181" t="e">
        <v>#REF!</v>
      </c>
      <c r="U73" s="201"/>
      <c r="V73" s="226">
        <v>55</v>
      </c>
      <c r="X73" s="227">
        <v>0</v>
      </c>
      <c r="AB73" s="228" t="s">
        <v>16281</v>
      </c>
    </row>
    <row r="74" spans="1:28" s="227" customFormat="1" ht="20.25" customHeight="1">
      <c r="A74" s="181" t="s">
        <v>714</v>
      </c>
      <c r="B74" s="182" t="s">
        <v>1125</v>
      </c>
      <c r="C74" s="186" t="s">
        <v>2155</v>
      </c>
      <c r="D74" s="230" t="s">
        <v>2155</v>
      </c>
      <c r="E74" s="182" t="s">
        <v>1104</v>
      </c>
      <c r="F74" s="182" t="s">
        <v>714</v>
      </c>
      <c r="G74" s="182" t="s">
        <v>13240</v>
      </c>
      <c r="H74" s="183">
        <v>0</v>
      </c>
      <c r="I74" s="184" t="s">
        <v>1636</v>
      </c>
      <c r="J74" s="184" t="s">
        <v>1637</v>
      </c>
      <c r="K74" s="224"/>
      <c r="L74" s="224"/>
      <c r="M74" s="224"/>
      <c r="N74" s="224"/>
      <c r="O74" s="224"/>
      <c r="P74" s="185"/>
      <c r="Q74" s="225"/>
      <c r="R74" s="182" t="s">
        <v>2155</v>
      </c>
      <c r="S74" s="181" t="e">
        <v>#REF!</v>
      </c>
      <c r="T74" s="181" t="e">
        <v>#REF!</v>
      </c>
      <c r="U74" s="201"/>
      <c r="V74" s="226">
        <v>165</v>
      </c>
      <c r="X74" s="227">
        <v>0</v>
      </c>
      <c r="AB74" s="228" t="s">
        <v>16282</v>
      </c>
    </row>
    <row r="75" spans="1:28" s="227" customFormat="1" ht="20.25" customHeight="1">
      <c r="A75" s="181" t="s">
        <v>777</v>
      </c>
      <c r="B75" s="182" t="s">
        <v>1126</v>
      </c>
      <c r="C75" s="186" t="s">
        <v>13803</v>
      </c>
      <c r="D75" s="230" t="s">
        <v>13803</v>
      </c>
      <c r="E75" s="182" t="s">
        <v>2430</v>
      </c>
      <c r="F75" s="182" t="s">
        <v>777</v>
      </c>
      <c r="G75" s="182" t="s">
        <v>13240</v>
      </c>
      <c r="H75" s="183">
        <v>0</v>
      </c>
      <c r="I75" s="184" t="s">
        <v>1769</v>
      </c>
      <c r="J75" s="184" t="s">
        <v>1769</v>
      </c>
      <c r="K75" s="224"/>
      <c r="L75" s="224"/>
      <c r="M75" s="224"/>
      <c r="N75" s="224"/>
      <c r="O75" s="224" t="s">
        <v>16204</v>
      </c>
      <c r="P75" s="185"/>
      <c r="Q75" s="225" t="s">
        <v>16202</v>
      </c>
      <c r="R75" s="182" t="s">
        <v>13803</v>
      </c>
      <c r="S75" s="181" t="e">
        <v>#REF!</v>
      </c>
      <c r="T75" s="181" t="e">
        <v>#REF!</v>
      </c>
      <c r="U75" s="201"/>
      <c r="V75" s="226">
        <v>471</v>
      </c>
      <c r="X75" s="227">
        <v>0</v>
      </c>
      <c r="AB75" s="228" t="s">
        <v>16283</v>
      </c>
    </row>
    <row r="76" spans="1:28" s="227" customFormat="1" ht="20.25" customHeight="1">
      <c r="A76" s="181" t="s">
        <v>716</v>
      </c>
      <c r="B76" s="182" t="s">
        <v>1125</v>
      </c>
      <c r="C76" s="186" t="s">
        <v>2313</v>
      </c>
      <c r="D76" s="230" t="s">
        <v>2313</v>
      </c>
      <c r="E76" s="182" t="s">
        <v>1094</v>
      </c>
      <c r="F76" s="182" t="s">
        <v>716</v>
      </c>
      <c r="G76" s="182" t="s">
        <v>13240</v>
      </c>
      <c r="H76" s="183">
        <v>0</v>
      </c>
      <c r="I76" s="184" t="s">
        <v>16284</v>
      </c>
      <c r="J76" s="184" t="s">
        <v>1549</v>
      </c>
      <c r="K76" s="224"/>
      <c r="L76" s="224"/>
      <c r="M76" s="224"/>
      <c r="N76" s="224"/>
      <c r="O76" s="224"/>
      <c r="P76" s="185"/>
      <c r="Q76" s="225"/>
      <c r="R76" s="182" t="s">
        <v>2313</v>
      </c>
      <c r="S76" s="181" t="e">
        <v>#REF!</v>
      </c>
      <c r="T76" s="181" t="e">
        <v>#REF!</v>
      </c>
      <c r="U76" s="201"/>
      <c r="V76" s="226">
        <v>175</v>
      </c>
      <c r="X76" s="227">
        <v>0</v>
      </c>
      <c r="AB76" s="228" t="s">
        <v>16285</v>
      </c>
    </row>
    <row r="77" spans="1:28" s="227" customFormat="1" ht="20.25" customHeight="1">
      <c r="A77" s="181" t="s">
        <v>719</v>
      </c>
      <c r="B77" s="182" t="s">
        <v>1125</v>
      </c>
      <c r="C77" s="186" t="s">
        <v>1227</v>
      </c>
      <c r="D77" s="230" t="s">
        <v>1227</v>
      </c>
      <c r="E77" s="182" t="s">
        <v>1101</v>
      </c>
      <c r="F77" s="182" t="s">
        <v>719</v>
      </c>
      <c r="G77" s="182" t="s">
        <v>13240</v>
      </c>
      <c r="H77" s="183">
        <v>0</v>
      </c>
      <c r="I77" s="184" t="s">
        <v>1641</v>
      </c>
      <c r="J77" s="184" t="s">
        <v>6003</v>
      </c>
      <c r="K77" s="224"/>
      <c r="L77" s="224"/>
      <c r="M77" s="224"/>
      <c r="N77" s="224"/>
      <c r="O77" s="224"/>
      <c r="P77" s="185"/>
      <c r="Q77" s="225"/>
      <c r="R77" s="182" t="s">
        <v>1227</v>
      </c>
      <c r="S77" s="181" t="e">
        <v>#REF!</v>
      </c>
      <c r="T77" s="181" t="e">
        <v>#REF!</v>
      </c>
      <c r="U77" s="201"/>
      <c r="V77" s="226">
        <v>173</v>
      </c>
      <c r="X77" s="227">
        <v>0</v>
      </c>
      <c r="AB77" s="228" t="s">
        <v>16286</v>
      </c>
    </row>
    <row r="78" spans="1:28" s="227" customFormat="1" ht="20.25" customHeight="1">
      <c r="A78" s="181" t="s">
        <v>778</v>
      </c>
      <c r="B78" s="182" t="s">
        <v>1126</v>
      </c>
      <c r="C78" s="186" t="s">
        <v>840</v>
      </c>
      <c r="D78" s="230" t="s">
        <v>840</v>
      </c>
      <c r="E78" s="182" t="s">
        <v>1101</v>
      </c>
      <c r="F78" s="182" t="s">
        <v>778</v>
      </c>
      <c r="G78" s="182" t="s">
        <v>13240</v>
      </c>
      <c r="H78" s="183">
        <v>0</v>
      </c>
      <c r="I78" s="184" t="s">
        <v>1767</v>
      </c>
      <c r="J78" s="184" t="s">
        <v>12852</v>
      </c>
      <c r="K78" s="224"/>
      <c r="L78" s="224"/>
      <c r="M78" s="224"/>
      <c r="N78" s="224"/>
      <c r="O78" s="224"/>
      <c r="P78" s="185"/>
      <c r="Q78" s="225"/>
      <c r="R78" s="182" t="s">
        <v>840</v>
      </c>
      <c r="S78" s="181" t="e">
        <v>#REF!</v>
      </c>
      <c r="T78" s="181" t="e">
        <v>#REF!</v>
      </c>
      <c r="U78" s="201"/>
      <c r="V78" s="226">
        <v>600</v>
      </c>
      <c r="X78" s="227">
        <v>0</v>
      </c>
      <c r="AB78" s="228" t="s">
        <v>16287</v>
      </c>
    </row>
    <row r="79" spans="1:28" s="227" customFormat="1" ht="20.25" customHeight="1">
      <c r="A79" s="181" t="s">
        <v>15479</v>
      </c>
      <c r="B79" s="182" t="s">
        <v>1126</v>
      </c>
      <c r="C79" s="186" t="s">
        <v>15478</v>
      </c>
      <c r="D79" s="230" t="s">
        <v>15478</v>
      </c>
      <c r="E79" s="182" t="s">
        <v>1101</v>
      </c>
      <c r="F79" s="182" t="s">
        <v>15479</v>
      </c>
      <c r="G79" s="182" t="s">
        <v>13240</v>
      </c>
      <c r="H79" s="183">
        <v>0</v>
      </c>
      <c r="I79" s="184" t="s">
        <v>15480</v>
      </c>
      <c r="J79" s="184" t="s">
        <v>12852</v>
      </c>
      <c r="K79" s="224"/>
      <c r="L79" s="224"/>
      <c r="M79" s="224"/>
      <c r="N79" s="224"/>
      <c r="O79" s="224"/>
      <c r="P79" s="185"/>
      <c r="Q79" s="225"/>
      <c r="R79" s="182" t="s">
        <v>15478</v>
      </c>
      <c r="S79" s="181" t="e">
        <v>#REF!</v>
      </c>
      <c r="T79" s="181" t="e">
        <v>#REF!</v>
      </c>
      <c r="U79" s="201"/>
      <c r="V79" s="226">
        <v>507</v>
      </c>
      <c r="X79" s="227">
        <v>0</v>
      </c>
      <c r="AB79" s="228" t="s">
        <v>16288</v>
      </c>
    </row>
    <row r="80" spans="1:28" s="227" customFormat="1" ht="20.25" customHeight="1">
      <c r="A80" s="181" t="s">
        <v>15108</v>
      </c>
      <c r="B80" s="182" t="s">
        <v>1126</v>
      </c>
      <c r="C80" s="186" t="s">
        <v>15107</v>
      </c>
      <c r="D80" s="230" t="s">
        <v>15107</v>
      </c>
      <c r="E80" s="182" t="s">
        <v>1101</v>
      </c>
      <c r="F80" s="182" t="s">
        <v>15108</v>
      </c>
      <c r="G80" s="182" t="s">
        <v>13240</v>
      </c>
      <c r="H80" s="183">
        <v>0</v>
      </c>
      <c r="I80" s="184" t="s">
        <v>15146</v>
      </c>
      <c r="J80" s="184" t="s">
        <v>12852</v>
      </c>
      <c r="K80" s="224"/>
      <c r="L80" s="224"/>
      <c r="M80" s="224"/>
      <c r="N80" s="224"/>
      <c r="O80" s="224"/>
      <c r="P80" s="185"/>
      <c r="Q80" s="225"/>
      <c r="R80" s="182" t="s">
        <v>15107</v>
      </c>
      <c r="S80" s="181" t="e">
        <v>#REF!</v>
      </c>
      <c r="T80" s="181" t="e">
        <v>#REF!</v>
      </c>
      <c r="U80" s="201"/>
      <c r="V80" s="226">
        <v>464</v>
      </c>
      <c r="X80" s="227">
        <v>0</v>
      </c>
      <c r="AB80" s="228" t="s">
        <v>16247</v>
      </c>
    </row>
    <row r="81" spans="1:28" s="227" customFormat="1" ht="20.25" customHeight="1">
      <c r="A81" s="181" t="s">
        <v>15482</v>
      </c>
      <c r="B81" s="182" t="s">
        <v>1126</v>
      </c>
      <c r="C81" s="186" t="s">
        <v>15481</v>
      </c>
      <c r="D81" s="230" t="s">
        <v>15481</v>
      </c>
      <c r="E81" s="182" t="s">
        <v>1101</v>
      </c>
      <c r="F81" s="182" t="s">
        <v>15482</v>
      </c>
      <c r="G81" s="182" t="s">
        <v>13240</v>
      </c>
      <c r="H81" s="183">
        <v>0</v>
      </c>
      <c r="I81" s="184" t="s">
        <v>16289</v>
      </c>
      <c r="J81" s="184" t="s">
        <v>12852</v>
      </c>
      <c r="K81" s="224"/>
      <c r="L81" s="224"/>
      <c r="M81" s="224"/>
      <c r="N81" s="224"/>
      <c r="O81" s="224"/>
      <c r="P81" s="185"/>
      <c r="Q81" s="225"/>
      <c r="R81" s="182" t="s">
        <v>15481</v>
      </c>
      <c r="S81" s="181" t="e">
        <v>#REF!</v>
      </c>
      <c r="T81" s="181" t="e">
        <v>#REF!</v>
      </c>
      <c r="U81" s="201"/>
      <c r="V81" s="226">
        <v>427</v>
      </c>
      <c r="X81" s="227">
        <v>0</v>
      </c>
      <c r="AB81" s="228" t="s">
        <v>16290</v>
      </c>
    </row>
    <row r="82" spans="1:28" s="227" customFormat="1" ht="20.25" customHeight="1">
      <c r="A82" s="181" t="s">
        <v>15471</v>
      </c>
      <c r="B82" s="182" t="s">
        <v>1126</v>
      </c>
      <c r="C82" s="186" t="s">
        <v>15470</v>
      </c>
      <c r="D82" s="230" t="s">
        <v>15470</v>
      </c>
      <c r="E82" s="182" t="s">
        <v>1101</v>
      </c>
      <c r="F82" s="182" t="s">
        <v>15471</v>
      </c>
      <c r="G82" s="182" t="s">
        <v>13240</v>
      </c>
      <c r="H82" s="183">
        <v>0</v>
      </c>
      <c r="I82" s="184" t="s">
        <v>15143</v>
      </c>
      <c r="J82" s="184" t="s">
        <v>12852</v>
      </c>
      <c r="K82" s="224"/>
      <c r="L82" s="224"/>
      <c r="M82" s="224"/>
      <c r="N82" s="224"/>
      <c r="O82" s="224"/>
      <c r="P82" s="185"/>
      <c r="Q82" s="225"/>
      <c r="R82" s="182" t="s">
        <v>15470</v>
      </c>
      <c r="S82" s="181" t="e">
        <v>#REF!</v>
      </c>
      <c r="T82" s="181" t="e">
        <v>#REF!</v>
      </c>
      <c r="U82" s="201"/>
      <c r="V82" s="226">
        <v>504</v>
      </c>
      <c r="X82" s="227">
        <v>0</v>
      </c>
      <c r="AB82" s="228" t="s">
        <v>16291</v>
      </c>
    </row>
    <row r="83" spans="1:28" s="227" customFormat="1" ht="20.25" customHeight="1">
      <c r="A83" s="181" t="s">
        <v>779</v>
      </c>
      <c r="B83" s="182" t="s">
        <v>1126</v>
      </c>
      <c r="C83" s="186" t="s">
        <v>627</v>
      </c>
      <c r="D83" s="230" t="s">
        <v>627</v>
      </c>
      <c r="E83" s="182" t="s">
        <v>1101</v>
      </c>
      <c r="F83" s="182" t="s">
        <v>779</v>
      </c>
      <c r="G83" s="182" t="s">
        <v>13240</v>
      </c>
      <c r="H83" s="183">
        <v>0</v>
      </c>
      <c r="I83" s="184" t="s">
        <v>1767</v>
      </c>
      <c r="J83" s="184" t="s">
        <v>12852</v>
      </c>
      <c r="K83" s="224"/>
      <c r="L83" s="224"/>
      <c r="M83" s="224"/>
      <c r="N83" s="224"/>
      <c r="O83" s="224"/>
      <c r="P83" s="185"/>
      <c r="Q83" s="225"/>
      <c r="R83" s="182" t="s">
        <v>627</v>
      </c>
      <c r="S83" s="181" t="e">
        <v>#REF!</v>
      </c>
      <c r="T83" s="181" t="e">
        <v>#REF!</v>
      </c>
      <c r="U83" s="201"/>
      <c r="V83" s="226">
        <v>168</v>
      </c>
      <c r="X83" s="227">
        <v>0</v>
      </c>
      <c r="AB83" s="228" t="s">
        <v>16292</v>
      </c>
    </row>
    <row r="84" spans="1:28" s="227" customFormat="1" ht="20.25" customHeight="1">
      <c r="A84" s="181" t="s">
        <v>15489</v>
      </c>
      <c r="B84" s="182" t="s">
        <v>1126</v>
      </c>
      <c r="C84" s="186" t="s">
        <v>15488</v>
      </c>
      <c r="D84" s="230" t="s">
        <v>15488</v>
      </c>
      <c r="E84" s="182" t="s">
        <v>1101</v>
      </c>
      <c r="F84" s="182" t="s">
        <v>15489</v>
      </c>
      <c r="G84" s="182" t="s">
        <v>13240</v>
      </c>
      <c r="H84" s="183">
        <v>0</v>
      </c>
      <c r="I84" s="184" t="s">
        <v>1767</v>
      </c>
      <c r="J84" s="184" t="s">
        <v>12852</v>
      </c>
      <c r="K84" s="224"/>
      <c r="L84" s="224"/>
      <c r="M84" s="224"/>
      <c r="N84" s="224"/>
      <c r="O84" s="224"/>
      <c r="P84" s="185"/>
      <c r="Q84" s="225"/>
      <c r="R84" s="182" t="s">
        <v>15488</v>
      </c>
      <c r="S84" s="181" t="e">
        <v>#REF!</v>
      </c>
      <c r="T84" s="181" t="e">
        <v>#REF!</v>
      </c>
      <c r="U84" s="201"/>
      <c r="V84" s="226">
        <v>421</v>
      </c>
      <c r="X84" s="227">
        <v>0</v>
      </c>
      <c r="AB84" s="228" t="s">
        <v>16290</v>
      </c>
    </row>
    <row r="85" spans="1:28" s="227" customFormat="1" ht="20.25" customHeight="1">
      <c r="A85" s="181" t="s">
        <v>15112</v>
      </c>
      <c r="B85" s="182" t="s">
        <v>1126</v>
      </c>
      <c r="C85" s="186" t="s">
        <v>15111</v>
      </c>
      <c r="D85" s="230" t="s">
        <v>15111</v>
      </c>
      <c r="E85" s="182" t="s">
        <v>1101</v>
      </c>
      <c r="F85" s="182" t="s">
        <v>15112</v>
      </c>
      <c r="G85" s="182" t="s">
        <v>13240</v>
      </c>
      <c r="H85" s="183">
        <v>0</v>
      </c>
      <c r="I85" s="184" t="s">
        <v>15143</v>
      </c>
      <c r="J85" s="184" t="s">
        <v>12852</v>
      </c>
      <c r="K85" s="224"/>
      <c r="L85" s="224"/>
      <c r="M85" s="224"/>
      <c r="N85" s="224"/>
      <c r="O85" s="224"/>
      <c r="P85" s="185"/>
      <c r="Q85" s="225"/>
      <c r="R85" s="182" t="s">
        <v>15111</v>
      </c>
      <c r="S85" s="181" t="e">
        <v>#REF!</v>
      </c>
      <c r="T85" s="181" t="e">
        <v>#REF!</v>
      </c>
      <c r="U85" s="201"/>
      <c r="V85" s="226">
        <v>608</v>
      </c>
      <c r="X85" s="227">
        <v>0</v>
      </c>
      <c r="AB85" s="228" t="s">
        <v>16293</v>
      </c>
    </row>
    <row r="86" spans="1:28" s="227" customFormat="1" ht="20.25" customHeight="1">
      <c r="A86" s="181" t="s">
        <v>780</v>
      </c>
      <c r="B86" s="182" t="s">
        <v>1126</v>
      </c>
      <c r="C86" s="186" t="s">
        <v>2157</v>
      </c>
      <c r="D86" s="230" t="s">
        <v>2157</v>
      </c>
      <c r="E86" s="182" t="s">
        <v>1101</v>
      </c>
      <c r="F86" s="182" t="s">
        <v>780</v>
      </c>
      <c r="G86" s="182" t="s">
        <v>13240</v>
      </c>
      <c r="H86" s="183">
        <v>0</v>
      </c>
      <c r="I86" s="184" t="s">
        <v>1767</v>
      </c>
      <c r="J86" s="184" t="s">
        <v>12852</v>
      </c>
      <c r="K86" s="224"/>
      <c r="L86" s="224"/>
      <c r="M86" s="224"/>
      <c r="N86" s="224"/>
      <c r="O86" s="224" t="s">
        <v>16294</v>
      </c>
      <c r="P86" s="185"/>
      <c r="Q86" s="225" t="s">
        <v>16202</v>
      </c>
      <c r="R86" s="182" t="s">
        <v>2157</v>
      </c>
      <c r="S86" s="181" t="e">
        <v>#REF!</v>
      </c>
      <c r="T86" s="181" t="e">
        <v>#REF!</v>
      </c>
      <c r="U86" s="201"/>
      <c r="V86" s="226">
        <v>487</v>
      </c>
      <c r="X86" s="227">
        <v>0</v>
      </c>
      <c r="AB86" s="228" t="s">
        <v>16295</v>
      </c>
    </row>
    <row r="87" spans="1:28" s="227" customFormat="1" ht="20.25" customHeight="1">
      <c r="A87" s="181" t="s">
        <v>15493</v>
      </c>
      <c r="B87" s="182" t="s">
        <v>1126</v>
      </c>
      <c r="C87" s="186" t="s">
        <v>15492</v>
      </c>
      <c r="D87" s="230" t="s">
        <v>15492</v>
      </c>
      <c r="E87" s="182" t="s">
        <v>1101</v>
      </c>
      <c r="F87" s="182" t="s">
        <v>15493</v>
      </c>
      <c r="G87" s="182" t="s">
        <v>13240</v>
      </c>
      <c r="H87" s="183">
        <v>0</v>
      </c>
      <c r="I87" s="184" t="s">
        <v>15143</v>
      </c>
      <c r="J87" s="184" t="s">
        <v>12852</v>
      </c>
      <c r="K87" s="224"/>
      <c r="L87" s="224"/>
      <c r="M87" s="224"/>
      <c r="N87" s="224"/>
      <c r="O87" s="224"/>
      <c r="P87" s="185"/>
      <c r="Q87" s="225"/>
      <c r="R87" s="182" t="s">
        <v>15492</v>
      </c>
      <c r="S87" s="181" t="e">
        <v>#REF!</v>
      </c>
      <c r="T87" s="181" t="e">
        <v>#REF!</v>
      </c>
      <c r="U87" s="201"/>
      <c r="V87" s="226">
        <v>460</v>
      </c>
      <c r="X87" s="227">
        <v>0</v>
      </c>
      <c r="AB87" s="228" t="s">
        <v>16260</v>
      </c>
    </row>
    <row r="88" spans="1:28" s="227" customFormat="1" ht="20.25" customHeight="1">
      <c r="A88" s="181" t="s">
        <v>15116</v>
      </c>
      <c r="B88" s="182" t="s">
        <v>1126</v>
      </c>
      <c r="C88" s="186" t="s">
        <v>15115</v>
      </c>
      <c r="D88" s="230" t="s">
        <v>15115</v>
      </c>
      <c r="E88" s="182" t="s">
        <v>1101</v>
      </c>
      <c r="F88" s="182" t="s">
        <v>15116</v>
      </c>
      <c r="G88" s="182" t="s">
        <v>13240</v>
      </c>
      <c r="H88" s="183">
        <v>0</v>
      </c>
      <c r="I88" s="184" t="s">
        <v>15143</v>
      </c>
      <c r="J88" s="184" t="s">
        <v>12852</v>
      </c>
      <c r="K88" s="224"/>
      <c r="L88" s="224"/>
      <c r="M88" s="224"/>
      <c r="N88" s="224"/>
      <c r="O88" s="224"/>
      <c r="P88" s="185"/>
      <c r="Q88" s="225"/>
      <c r="R88" s="182" t="s">
        <v>15115</v>
      </c>
      <c r="S88" s="181" t="e">
        <v>#REF!</v>
      </c>
      <c r="T88" s="181" t="e">
        <v>#REF!</v>
      </c>
      <c r="U88" s="201"/>
      <c r="V88" s="226">
        <v>471</v>
      </c>
      <c r="X88" s="227">
        <v>0</v>
      </c>
      <c r="AB88" s="228" t="s">
        <v>16283</v>
      </c>
    </row>
    <row r="89" spans="1:28" s="227" customFormat="1" ht="20.25" customHeight="1">
      <c r="A89" s="181" t="s">
        <v>800</v>
      </c>
      <c r="B89" s="182" t="s">
        <v>1126</v>
      </c>
      <c r="C89" s="186" t="s">
        <v>13802</v>
      </c>
      <c r="D89" s="230" t="s">
        <v>13802</v>
      </c>
      <c r="E89" s="182" t="s">
        <v>1101</v>
      </c>
      <c r="F89" s="182" t="s">
        <v>800</v>
      </c>
      <c r="G89" s="182" t="s">
        <v>13240</v>
      </c>
      <c r="H89" s="183">
        <v>0</v>
      </c>
      <c r="I89" s="184" t="s">
        <v>1792</v>
      </c>
      <c r="J89" s="184" t="s">
        <v>6065</v>
      </c>
      <c r="K89" s="224"/>
      <c r="L89" s="224"/>
      <c r="M89" s="224"/>
      <c r="N89" s="224"/>
      <c r="O89" s="224" t="s">
        <v>16294</v>
      </c>
      <c r="P89" s="185"/>
      <c r="Q89" s="225" t="s">
        <v>16202</v>
      </c>
      <c r="R89" s="182" t="s">
        <v>13802</v>
      </c>
      <c r="S89" s="181" t="e">
        <v>#REF!</v>
      </c>
      <c r="T89" s="181" t="e">
        <v>#REF!</v>
      </c>
      <c r="U89" s="201"/>
      <c r="V89" s="226">
        <v>491</v>
      </c>
      <c r="X89" s="227">
        <v>0</v>
      </c>
      <c r="AB89" s="228" t="s">
        <v>16296</v>
      </c>
    </row>
    <row r="90" spans="1:28" s="227" customFormat="1" ht="20.25" customHeight="1">
      <c r="A90" s="181" t="s">
        <v>781</v>
      </c>
      <c r="B90" s="182" t="s">
        <v>1126</v>
      </c>
      <c r="C90" s="186" t="s">
        <v>13801</v>
      </c>
      <c r="D90" s="230" t="s">
        <v>13801</v>
      </c>
      <c r="E90" s="182" t="s">
        <v>1101</v>
      </c>
      <c r="F90" s="182" t="s">
        <v>781</v>
      </c>
      <c r="G90" s="182" t="s">
        <v>13240</v>
      </c>
      <c r="H90" s="183">
        <v>0</v>
      </c>
      <c r="I90" s="184" t="s">
        <v>1794</v>
      </c>
      <c r="J90" s="184" t="s">
        <v>12852</v>
      </c>
      <c r="K90" s="224"/>
      <c r="L90" s="224"/>
      <c r="M90" s="224"/>
      <c r="N90" s="224"/>
      <c r="O90" s="224" t="s">
        <v>16294</v>
      </c>
      <c r="P90" s="185"/>
      <c r="Q90" s="225" t="s">
        <v>16202</v>
      </c>
      <c r="R90" s="182" t="s">
        <v>13801</v>
      </c>
      <c r="S90" s="181" t="e">
        <v>#REF!</v>
      </c>
      <c r="T90" s="181" t="e">
        <v>#REF!</v>
      </c>
      <c r="U90" s="201"/>
      <c r="V90" s="226">
        <v>492</v>
      </c>
      <c r="X90" s="227">
        <v>0</v>
      </c>
      <c r="AB90" s="228" t="s">
        <v>16212</v>
      </c>
    </row>
    <row r="91" spans="1:28" s="227" customFormat="1" ht="20.25" customHeight="1">
      <c r="A91" s="181" t="s">
        <v>15118</v>
      </c>
      <c r="B91" s="182" t="s">
        <v>1126</v>
      </c>
      <c r="C91" s="186" t="s">
        <v>15117</v>
      </c>
      <c r="D91" s="230" t="s">
        <v>15117</v>
      </c>
      <c r="E91" s="182" t="s">
        <v>1101</v>
      </c>
      <c r="F91" s="182" t="s">
        <v>15118</v>
      </c>
      <c r="G91" s="182" t="s">
        <v>13240</v>
      </c>
      <c r="H91" s="183">
        <v>0</v>
      </c>
      <c r="I91" s="184" t="s">
        <v>15150</v>
      </c>
      <c r="J91" s="184" t="s">
        <v>12852</v>
      </c>
      <c r="K91" s="224"/>
      <c r="L91" s="224"/>
      <c r="M91" s="224"/>
      <c r="N91" s="224"/>
      <c r="O91" s="224"/>
      <c r="P91" s="185"/>
      <c r="Q91" s="225"/>
      <c r="R91" s="182" t="s">
        <v>15117</v>
      </c>
      <c r="S91" s="181" t="e">
        <v>#REF!</v>
      </c>
      <c r="T91" s="181" t="e">
        <v>#REF!</v>
      </c>
      <c r="U91" s="201"/>
      <c r="V91" s="226">
        <v>287</v>
      </c>
      <c r="X91" s="227">
        <v>0</v>
      </c>
      <c r="AB91" s="228" t="s">
        <v>16297</v>
      </c>
    </row>
    <row r="92" spans="1:28" s="227" customFormat="1" ht="20.25" customHeight="1">
      <c r="A92" s="181" t="s">
        <v>15120</v>
      </c>
      <c r="B92" s="182" t="s">
        <v>1126</v>
      </c>
      <c r="C92" s="186" t="s">
        <v>15119</v>
      </c>
      <c r="D92" s="230" t="s">
        <v>15119</v>
      </c>
      <c r="E92" s="182" t="s">
        <v>1101</v>
      </c>
      <c r="F92" s="182" t="s">
        <v>15120</v>
      </c>
      <c r="G92" s="182" t="s">
        <v>13240</v>
      </c>
      <c r="H92" s="183">
        <v>0</v>
      </c>
      <c r="I92" s="184" t="s">
        <v>15143</v>
      </c>
      <c r="J92" s="184" t="s">
        <v>12852</v>
      </c>
      <c r="K92" s="224"/>
      <c r="L92" s="224"/>
      <c r="M92" s="224"/>
      <c r="N92" s="224"/>
      <c r="O92" s="224"/>
      <c r="P92" s="185"/>
      <c r="Q92" s="225"/>
      <c r="R92" s="182" t="s">
        <v>15119</v>
      </c>
      <c r="S92" s="181" t="e">
        <v>#REF!</v>
      </c>
      <c r="T92" s="181" t="e">
        <v>#REF!</v>
      </c>
      <c r="U92" s="201"/>
      <c r="V92" s="226">
        <v>512</v>
      </c>
      <c r="X92" s="227">
        <v>0</v>
      </c>
      <c r="AB92" s="228" t="s">
        <v>16298</v>
      </c>
    </row>
    <row r="93" spans="1:28" s="227" customFormat="1" ht="20.25" customHeight="1">
      <c r="A93" s="181" t="s">
        <v>720</v>
      </c>
      <c r="B93" s="182" t="s">
        <v>1125</v>
      </c>
      <c r="C93" s="186" t="s">
        <v>12432</v>
      </c>
      <c r="D93" s="230" t="s">
        <v>12432</v>
      </c>
      <c r="E93" s="182" t="s">
        <v>1094</v>
      </c>
      <c r="F93" s="182" t="s">
        <v>720</v>
      </c>
      <c r="G93" s="182" t="s">
        <v>13240</v>
      </c>
      <c r="H93" s="183">
        <v>0</v>
      </c>
      <c r="I93" s="184" t="s">
        <v>1642</v>
      </c>
      <c r="J93" s="184" t="s">
        <v>1623</v>
      </c>
      <c r="K93" s="224"/>
      <c r="L93" s="224"/>
      <c r="M93" s="224"/>
      <c r="N93" s="224"/>
      <c r="O93" s="224"/>
      <c r="P93" s="185"/>
      <c r="Q93" s="225"/>
      <c r="R93" s="182" t="s">
        <v>12432</v>
      </c>
      <c r="S93" s="181" t="e">
        <v>#REF!</v>
      </c>
      <c r="T93" s="181" t="e">
        <v>#REF!</v>
      </c>
      <c r="U93" s="201"/>
      <c r="V93" s="226">
        <v>174</v>
      </c>
      <c r="X93" s="227">
        <v>0</v>
      </c>
      <c r="AB93" s="228" t="s">
        <v>16299</v>
      </c>
    </row>
    <row r="94" spans="1:28" s="227" customFormat="1" ht="20.25" customHeight="1">
      <c r="A94" s="181" t="s">
        <v>757</v>
      </c>
      <c r="B94" s="182" t="s">
        <v>1127</v>
      </c>
      <c r="C94" s="186" t="s">
        <v>813</v>
      </c>
      <c r="D94" s="230" t="s">
        <v>813</v>
      </c>
      <c r="E94" s="182" t="s">
        <v>2432</v>
      </c>
      <c r="F94" s="182" t="s">
        <v>757</v>
      </c>
      <c r="G94" s="182" t="s">
        <v>13240</v>
      </c>
      <c r="H94" s="183">
        <v>0</v>
      </c>
      <c r="I94" s="184" t="s">
        <v>13826</v>
      </c>
      <c r="J94" s="184" t="s">
        <v>2263</v>
      </c>
      <c r="K94" s="224"/>
      <c r="L94" s="224"/>
      <c r="M94" s="224"/>
      <c r="N94" s="224"/>
      <c r="O94" s="224"/>
      <c r="P94" s="185"/>
      <c r="Q94" s="225"/>
      <c r="R94" s="182" t="s">
        <v>813</v>
      </c>
      <c r="S94" s="181" t="e">
        <v>#REF!</v>
      </c>
      <c r="T94" s="181" t="e">
        <v>#REF!</v>
      </c>
      <c r="U94" s="201"/>
      <c r="V94" s="226">
        <v>617</v>
      </c>
      <c r="X94" s="227">
        <v>0</v>
      </c>
      <c r="AB94" s="228" t="s">
        <v>16300</v>
      </c>
    </row>
    <row r="95" spans="1:28" s="227" customFormat="1" ht="20.25" customHeight="1">
      <c r="A95" s="181" t="s">
        <v>721</v>
      </c>
      <c r="B95" s="182" t="s">
        <v>1125</v>
      </c>
      <c r="C95" s="186" t="s">
        <v>2158</v>
      </c>
      <c r="D95" s="230" t="s">
        <v>2158</v>
      </c>
      <c r="E95" s="182" t="s">
        <v>889</v>
      </c>
      <c r="F95" s="182" t="s">
        <v>721</v>
      </c>
      <c r="G95" s="182" t="s">
        <v>13240</v>
      </c>
      <c r="H95" s="183">
        <v>0</v>
      </c>
      <c r="I95" s="184" t="s">
        <v>1643</v>
      </c>
      <c r="J95" s="184" t="s">
        <v>1644</v>
      </c>
      <c r="K95" s="224"/>
      <c r="L95" s="224"/>
      <c r="M95" s="224"/>
      <c r="N95" s="224"/>
      <c r="O95" s="224"/>
      <c r="P95" s="185"/>
      <c r="Q95" s="225"/>
      <c r="R95" s="182" t="s">
        <v>2158</v>
      </c>
      <c r="S95" s="181" t="e">
        <v>#REF!</v>
      </c>
      <c r="T95" s="181" t="e">
        <v>#REF!</v>
      </c>
      <c r="U95" s="201"/>
      <c r="V95" s="226">
        <v>176</v>
      </c>
      <c r="X95" s="227">
        <v>0</v>
      </c>
      <c r="AB95" s="228" t="s">
        <v>16301</v>
      </c>
    </row>
    <row r="96" spans="1:28" s="227" customFormat="1" ht="20.25" customHeight="1">
      <c r="A96" s="181" t="s">
        <v>758</v>
      </c>
      <c r="B96" s="182" t="s">
        <v>1127</v>
      </c>
      <c r="C96" s="186" t="s">
        <v>13275</v>
      </c>
      <c r="D96" s="230" t="s">
        <v>13275</v>
      </c>
      <c r="E96" s="182" t="s">
        <v>1096</v>
      </c>
      <c r="F96" s="182" t="s">
        <v>758</v>
      </c>
      <c r="G96" s="182" t="s">
        <v>13240</v>
      </c>
      <c r="H96" s="183">
        <v>0</v>
      </c>
      <c r="I96" s="184" t="s">
        <v>1732</v>
      </c>
      <c r="J96" s="184" t="s">
        <v>13623</v>
      </c>
      <c r="K96" s="224"/>
      <c r="L96" s="224"/>
      <c r="M96" s="224"/>
      <c r="N96" s="224"/>
      <c r="O96" s="224"/>
      <c r="P96" s="185"/>
      <c r="Q96" s="225"/>
      <c r="R96" s="182" t="s">
        <v>13275</v>
      </c>
      <c r="S96" s="181" t="e">
        <v>#REF!</v>
      </c>
      <c r="T96" s="181" t="e">
        <v>#REF!</v>
      </c>
      <c r="U96" s="201"/>
      <c r="V96" s="226">
        <v>556</v>
      </c>
      <c r="X96" s="227">
        <v>0</v>
      </c>
      <c r="AB96" s="228" t="s">
        <v>16302</v>
      </c>
    </row>
    <row r="97" spans="1:28" s="227" customFormat="1" ht="20.25" customHeight="1">
      <c r="A97" s="181" t="s">
        <v>722</v>
      </c>
      <c r="B97" s="182" t="s">
        <v>1125</v>
      </c>
      <c r="C97" s="186" t="s">
        <v>909</v>
      </c>
      <c r="D97" s="230" t="s">
        <v>909</v>
      </c>
      <c r="E97" s="182" t="s">
        <v>1093</v>
      </c>
      <c r="F97" s="182" t="s">
        <v>722</v>
      </c>
      <c r="G97" s="182" t="s">
        <v>13240</v>
      </c>
      <c r="H97" s="183">
        <v>0</v>
      </c>
      <c r="I97" s="184" t="s">
        <v>1645</v>
      </c>
      <c r="J97" s="184" t="s">
        <v>1603</v>
      </c>
      <c r="K97" s="224"/>
      <c r="L97" s="224"/>
      <c r="M97" s="224"/>
      <c r="N97" s="224"/>
      <c r="O97" s="224"/>
      <c r="P97" s="185"/>
      <c r="Q97" s="225"/>
      <c r="R97" s="182" t="s">
        <v>909</v>
      </c>
      <c r="S97" s="181" t="e">
        <v>#REF!</v>
      </c>
      <c r="T97" s="181" t="e">
        <v>#REF!</v>
      </c>
      <c r="U97" s="201"/>
      <c r="V97" s="226">
        <v>177</v>
      </c>
      <c r="X97" s="227">
        <v>0</v>
      </c>
      <c r="AB97" s="228" t="s">
        <v>16303</v>
      </c>
    </row>
    <row r="98" spans="1:28" s="227" customFormat="1" ht="20.25" customHeight="1">
      <c r="A98" s="181" t="s">
        <v>783</v>
      </c>
      <c r="B98" s="182" t="s">
        <v>1126</v>
      </c>
      <c r="C98" s="186" t="s">
        <v>782</v>
      </c>
      <c r="D98" s="230" t="s">
        <v>782</v>
      </c>
      <c r="E98" s="182" t="s">
        <v>2431</v>
      </c>
      <c r="F98" s="182" t="s">
        <v>783</v>
      </c>
      <c r="G98" s="182" t="s">
        <v>13240</v>
      </c>
      <c r="H98" s="183">
        <v>0</v>
      </c>
      <c r="I98" s="184" t="s">
        <v>13829</v>
      </c>
      <c r="J98" s="184" t="s">
        <v>1701</v>
      </c>
      <c r="K98" s="224"/>
      <c r="L98" s="224"/>
      <c r="M98" s="224"/>
      <c r="N98" s="224"/>
      <c r="O98" s="224"/>
      <c r="P98" s="185"/>
      <c r="Q98" s="225"/>
      <c r="R98" s="182" t="s">
        <v>782</v>
      </c>
      <c r="S98" s="181" t="e">
        <v>#REF!</v>
      </c>
      <c r="T98" s="181" t="e">
        <v>#REF!</v>
      </c>
      <c r="U98" s="201"/>
      <c r="V98" s="226">
        <v>622</v>
      </c>
      <c r="X98" s="227">
        <v>0</v>
      </c>
      <c r="AB98" s="228" t="s">
        <v>16304</v>
      </c>
    </row>
    <row r="99" spans="1:28" s="227" customFormat="1" ht="20.25" customHeight="1">
      <c r="A99" s="181" t="s">
        <v>725</v>
      </c>
      <c r="B99" s="182" t="s">
        <v>1125</v>
      </c>
      <c r="C99" s="186" t="s">
        <v>12433</v>
      </c>
      <c r="D99" s="230" t="s">
        <v>12433</v>
      </c>
      <c r="E99" s="182" t="s">
        <v>1098</v>
      </c>
      <c r="F99" s="182" t="s">
        <v>725</v>
      </c>
      <c r="G99" s="182" t="s">
        <v>13240</v>
      </c>
      <c r="H99" s="183">
        <v>0</v>
      </c>
      <c r="I99" s="184" t="s">
        <v>1651</v>
      </c>
      <c r="J99" s="184" t="s">
        <v>4670</v>
      </c>
      <c r="K99" s="224"/>
      <c r="L99" s="224"/>
      <c r="M99" s="224"/>
      <c r="N99" s="224"/>
      <c r="O99" s="224"/>
      <c r="P99" s="185"/>
      <c r="Q99" s="225"/>
      <c r="R99" s="182" t="s">
        <v>12433</v>
      </c>
      <c r="S99" s="181" t="e">
        <v>#REF!</v>
      </c>
      <c r="T99" s="181" t="e">
        <v>#REF!</v>
      </c>
      <c r="U99" s="201"/>
      <c r="V99" s="226">
        <v>178</v>
      </c>
      <c r="X99" s="227">
        <v>0</v>
      </c>
      <c r="AB99" s="228" t="s">
        <v>16305</v>
      </c>
    </row>
    <row r="100" spans="1:28" s="227" customFormat="1" ht="20.25" customHeight="1">
      <c r="A100" s="181" t="s">
        <v>726</v>
      </c>
      <c r="B100" s="182" t="s">
        <v>1125</v>
      </c>
      <c r="C100" s="186" t="s">
        <v>2160</v>
      </c>
      <c r="D100" s="230" t="s">
        <v>2160</v>
      </c>
      <c r="E100" s="182" t="s">
        <v>1096</v>
      </c>
      <c r="F100" s="182" t="s">
        <v>726</v>
      </c>
      <c r="G100" s="182" t="s">
        <v>13240</v>
      </c>
      <c r="H100" s="183">
        <v>0</v>
      </c>
      <c r="I100" s="184" t="s">
        <v>1585</v>
      </c>
      <c r="J100" s="184" t="s">
        <v>13620</v>
      </c>
      <c r="K100" s="224"/>
      <c r="L100" s="224"/>
      <c r="M100" s="224"/>
      <c r="N100" s="224"/>
      <c r="O100" s="224"/>
      <c r="P100" s="185"/>
      <c r="Q100" s="225"/>
      <c r="R100" s="182" t="s">
        <v>2160</v>
      </c>
      <c r="S100" s="181" t="e">
        <v>#REF!</v>
      </c>
      <c r="T100" s="181" t="e">
        <v>#REF!</v>
      </c>
      <c r="U100" s="201"/>
      <c r="V100" s="226">
        <v>182</v>
      </c>
      <c r="X100" s="227">
        <v>0</v>
      </c>
      <c r="AB100" s="228" t="s">
        <v>16306</v>
      </c>
    </row>
    <row r="101" spans="1:28" s="227" customFormat="1" ht="20.25" customHeight="1">
      <c r="A101" s="181" t="s">
        <v>1387</v>
      </c>
      <c r="B101" s="182" t="s">
        <v>1125</v>
      </c>
      <c r="C101" s="186" t="s">
        <v>2161</v>
      </c>
      <c r="D101" s="230" t="s">
        <v>2161</v>
      </c>
      <c r="E101" s="182" t="s">
        <v>1096</v>
      </c>
      <c r="F101" s="182" t="s">
        <v>1387</v>
      </c>
      <c r="G101" s="182" t="s">
        <v>13240</v>
      </c>
      <c r="H101" s="183">
        <v>0</v>
      </c>
      <c r="I101" s="184" t="s">
        <v>1659</v>
      </c>
      <c r="J101" s="184" t="s">
        <v>13626</v>
      </c>
      <c r="K101" s="224"/>
      <c r="L101" s="224"/>
      <c r="M101" s="224"/>
      <c r="N101" s="224"/>
      <c r="O101" s="224"/>
      <c r="P101" s="185"/>
      <c r="Q101" s="225"/>
      <c r="R101" s="182" t="s">
        <v>2161</v>
      </c>
      <c r="S101" s="181" t="e">
        <v>#REF!</v>
      </c>
      <c r="T101" s="181" t="e">
        <v>#REF!</v>
      </c>
      <c r="U101" s="201"/>
      <c r="V101" s="226">
        <v>184</v>
      </c>
      <c r="X101" s="227">
        <v>0</v>
      </c>
      <c r="AB101" s="228" t="s">
        <v>16307</v>
      </c>
    </row>
    <row r="102" spans="1:28" s="227" customFormat="1" ht="20.25" customHeight="1">
      <c r="A102" s="181" t="s">
        <v>728</v>
      </c>
      <c r="B102" s="182" t="s">
        <v>1125</v>
      </c>
      <c r="C102" s="186" t="s">
        <v>911</v>
      </c>
      <c r="D102" s="230" t="s">
        <v>911</v>
      </c>
      <c r="E102" s="182" t="s">
        <v>2431</v>
      </c>
      <c r="F102" s="182" t="s">
        <v>728</v>
      </c>
      <c r="G102" s="182" t="s">
        <v>13240</v>
      </c>
      <c r="H102" s="183">
        <v>0</v>
      </c>
      <c r="I102" s="184" t="s">
        <v>1661</v>
      </c>
      <c r="J102" s="184" t="s">
        <v>11511</v>
      </c>
      <c r="K102" s="224"/>
      <c r="L102" s="224"/>
      <c r="M102" s="224"/>
      <c r="N102" s="224"/>
      <c r="O102" s="224"/>
      <c r="P102" s="185"/>
      <c r="Q102" s="225"/>
      <c r="R102" s="182" t="s">
        <v>911</v>
      </c>
      <c r="S102" s="181" t="e">
        <v>#REF!</v>
      </c>
      <c r="T102" s="181" t="e">
        <v>#REF!</v>
      </c>
      <c r="U102" s="201"/>
      <c r="V102" s="226">
        <v>189</v>
      </c>
      <c r="X102" s="227">
        <v>0</v>
      </c>
      <c r="AB102" s="228" t="s">
        <v>16308</v>
      </c>
    </row>
    <row r="103" spans="1:28" s="227" customFormat="1" ht="20.25" customHeight="1">
      <c r="A103" s="181" t="s">
        <v>729</v>
      </c>
      <c r="B103" s="182" t="s">
        <v>1125</v>
      </c>
      <c r="C103" s="186" t="s">
        <v>58</v>
      </c>
      <c r="D103" s="230" t="s">
        <v>58</v>
      </c>
      <c r="E103" s="182" t="s">
        <v>1104</v>
      </c>
      <c r="F103" s="182" t="s">
        <v>729</v>
      </c>
      <c r="G103" s="182" t="s">
        <v>13240</v>
      </c>
      <c r="H103" s="183">
        <v>0</v>
      </c>
      <c r="I103" s="184" t="s">
        <v>1662</v>
      </c>
      <c r="J103" s="184" t="s">
        <v>2212</v>
      </c>
      <c r="K103" s="224"/>
      <c r="L103" s="224"/>
      <c r="M103" s="224"/>
      <c r="N103" s="224"/>
      <c r="O103" s="224"/>
      <c r="P103" s="185"/>
      <c r="Q103" s="225"/>
      <c r="R103" s="182" t="s">
        <v>58</v>
      </c>
      <c r="S103" s="181" t="e">
        <v>#REF!</v>
      </c>
      <c r="T103" s="181" t="e">
        <v>#REF!</v>
      </c>
      <c r="U103" s="201"/>
      <c r="V103" s="226">
        <v>193</v>
      </c>
      <c r="X103" s="227">
        <v>0</v>
      </c>
      <c r="AB103" s="228" t="s">
        <v>16309</v>
      </c>
    </row>
    <row r="104" spans="1:28" s="227" customFormat="1" ht="20.25" customHeight="1">
      <c r="A104" s="181" t="s">
        <v>730</v>
      </c>
      <c r="B104" s="182" t="s">
        <v>1125</v>
      </c>
      <c r="C104" s="186" t="s">
        <v>1228</v>
      </c>
      <c r="D104" s="230" t="s">
        <v>1228</v>
      </c>
      <c r="E104" s="182" t="s">
        <v>1104</v>
      </c>
      <c r="F104" s="182" t="s">
        <v>730</v>
      </c>
      <c r="G104" s="182" t="s">
        <v>13240</v>
      </c>
      <c r="H104" s="183">
        <v>0</v>
      </c>
      <c r="I104" s="184" t="s">
        <v>1663</v>
      </c>
      <c r="J104" s="184" t="s">
        <v>1664</v>
      </c>
      <c r="K104" s="224"/>
      <c r="L104" s="224"/>
      <c r="M104" s="224"/>
      <c r="N104" s="224"/>
      <c r="O104" s="224"/>
      <c r="P104" s="185"/>
      <c r="Q104" s="225"/>
      <c r="R104" s="182" t="s">
        <v>1228</v>
      </c>
      <c r="S104" s="181" t="e">
        <v>#REF!</v>
      </c>
      <c r="T104" s="181" t="e">
        <v>#REF!</v>
      </c>
      <c r="U104" s="201"/>
      <c r="V104" s="226">
        <v>198</v>
      </c>
      <c r="X104" s="227">
        <v>0</v>
      </c>
      <c r="AB104" s="228" t="s">
        <v>16310</v>
      </c>
    </row>
    <row r="105" spans="1:28" s="227" customFormat="1" ht="20.25" customHeight="1">
      <c r="A105" s="181" t="s">
        <v>784</v>
      </c>
      <c r="B105" s="182" t="s">
        <v>1126</v>
      </c>
      <c r="C105" s="186" t="s">
        <v>1027</v>
      </c>
      <c r="D105" s="230" t="s">
        <v>1027</v>
      </c>
      <c r="E105" s="182" t="s">
        <v>884</v>
      </c>
      <c r="F105" s="182" t="s">
        <v>784</v>
      </c>
      <c r="G105" s="182" t="s">
        <v>13240</v>
      </c>
      <c r="H105" s="183">
        <v>0</v>
      </c>
      <c r="I105" s="184" t="s">
        <v>1795</v>
      </c>
      <c r="J105" s="184" t="s">
        <v>1796</v>
      </c>
      <c r="K105" s="224"/>
      <c r="L105" s="224"/>
      <c r="M105" s="224"/>
      <c r="N105" s="224"/>
      <c r="O105" s="224" t="s">
        <v>16294</v>
      </c>
      <c r="P105" s="185"/>
      <c r="Q105" s="225" t="s">
        <v>16202</v>
      </c>
      <c r="R105" s="182" t="s">
        <v>1027</v>
      </c>
      <c r="S105" s="181" t="e">
        <v>#REF!</v>
      </c>
      <c r="T105" s="181" t="e">
        <v>#REF!</v>
      </c>
      <c r="U105" s="201"/>
      <c r="V105" s="226">
        <v>504</v>
      </c>
      <c r="X105" s="227">
        <v>0</v>
      </c>
      <c r="AB105" s="228" t="s">
        <v>16291</v>
      </c>
    </row>
    <row r="106" spans="1:28" s="227" customFormat="1" ht="20.25" customHeight="1">
      <c r="A106" s="181" t="s">
        <v>732</v>
      </c>
      <c r="B106" s="182" t="s">
        <v>1125</v>
      </c>
      <c r="C106" s="186" t="s">
        <v>15048</v>
      </c>
      <c r="D106" s="230" t="s">
        <v>15048</v>
      </c>
      <c r="E106" s="182" t="s">
        <v>1096</v>
      </c>
      <c r="F106" s="182" t="s">
        <v>732</v>
      </c>
      <c r="G106" s="182" t="s">
        <v>13240</v>
      </c>
      <c r="H106" s="183">
        <v>0</v>
      </c>
      <c r="I106" s="184" t="s">
        <v>1655</v>
      </c>
      <c r="J106" s="184" t="s">
        <v>13620</v>
      </c>
      <c r="K106" s="224"/>
      <c r="L106" s="224"/>
      <c r="M106" s="224"/>
      <c r="N106" s="224"/>
      <c r="O106" s="224"/>
      <c r="P106" s="185"/>
      <c r="Q106" s="225"/>
      <c r="R106" s="182" t="s">
        <v>15048</v>
      </c>
      <c r="S106" s="181" t="e">
        <v>#REF!</v>
      </c>
      <c r="T106" s="181" t="e">
        <v>#REF!</v>
      </c>
      <c r="U106" s="201"/>
      <c r="V106" s="226">
        <v>202</v>
      </c>
      <c r="X106" s="227">
        <v>0</v>
      </c>
      <c r="AB106" s="228" t="s">
        <v>16311</v>
      </c>
    </row>
    <row r="107" spans="1:28" s="227" customFormat="1" ht="20.25" customHeight="1">
      <c r="A107" s="181" t="s">
        <v>733</v>
      </c>
      <c r="B107" s="182" t="s">
        <v>1125</v>
      </c>
      <c r="C107" s="186" t="s">
        <v>2163</v>
      </c>
      <c r="D107" s="230" t="s">
        <v>2163</v>
      </c>
      <c r="E107" s="182" t="s">
        <v>1104</v>
      </c>
      <c r="F107" s="182" t="s">
        <v>733</v>
      </c>
      <c r="G107" s="182" t="s">
        <v>13240</v>
      </c>
      <c r="H107" s="183">
        <v>0</v>
      </c>
      <c r="I107" s="184" t="s">
        <v>1669</v>
      </c>
      <c r="J107" s="184" t="s">
        <v>1580</v>
      </c>
      <c r="K107" s="224"/>
      <c r="L107" s="224"/>
      <c r="M107" s="224"/>
      <c r="N107" s="224"/>
      <c r="O107" s="224"/>
      <c r="P107" s="185"/>
      <c r="Q107" s="225"/>
      <c r="R107" s="182" t="s">
        <v>2163</v>
      </c>
      <c r="S107" s="181" t="e">
        <v>#REF!</v>
      </c>
      <c r="T107" s="181" t="e">
        <v>#REF!</v>
      </c>
      <c r="U107" s="201"/>
      <c r="V107" s="226">
        <v>211</v>
      </c>
      <c r="X107" s="227">
        <v>0</v>
      </c>
      <c r="AB107" s="228" t="s">
        <v>16312</v>
      </c>
    </row>
    <row r="108" spans="1:28" s="227" customFormat="1" ht="20.25" customHeight="1">
      <c r="A108" s="181" t="s">
        <v>762</v>
      </c>
      <c r="B108" s="182" t="s">
        <v>1127</v>
      </c>
      <c r="C108" s="186" t="s">
        <v>1738</v>
      </c>
      <c r="D108" s="230" t="s">
        <v>1738</v>
      </c>
      <c r="E108" s="182" t="s">
        <v>1105</v>
      </c>
      <c r="F108" s="182" t="s">
        <v>762</v>
      </c>
      <c r="G108" s="182" t="s">
        <v>13240</v>
      </c>
      <c r="H108" s="183">
        <v>0</v>
      </c>
      <c r="I108" s="184" t="s">
        <v>1606</v>
      </c>
      <c r="J108" s="184" t="s">
        <v>7058</v>
      </c>
      <c r="K108" s="224"/>
      <c r="L108" s="224"/>
      <c r="M108" s="224"/>
      <c r="N108" s="224"/>
      <c r="O108" s="224"/>
      <c r="P108" s="185"/>
      <c r="Q108" s="225"/>
      <c r="R108" s="182" t="s">
        <v>1738</v>
      </c>
      <c r="S108" s="181" t="e">
        <v>#REF!</v>
      </c>
      <c r="T108" s="181" t="e">
        <v>#REF!</v>
      </c>
      <c r="U108" s="201"/>
      <c r="V108" s="226">
        <v>573</v>
      </c>
      <c r="X108" s="227">
        <v>0</v>
      </c>
      <c r="AB108" s="228" t="s">
        <v>16313</v>
      </c>
    </row>
    <row r="109" spans="1:28" s="227" customFormat="1" ht="20.25" customHeight="1">
      <c r="A109" s="181" t="s">
        <v>736</v>
      </c>
      <c r="B109" s="182" t="s">
        <v>1125</v>
      </c>
      <c r="C109" s="186" t="s">
        <v>2331</v>
      </c>
      <c r="D109" s="230" t="s">
        <v>2331</v>
      </c>
      <c r="E109" s="182" t="s">
        <v>1091</v>
      </c>
      <c r="F109" s="182" t="s">
        <v>736</v>
      </c>
      <c r="G109" s="182" t="s">
        <v>13240</v>
      </c>
      <c r="H109" s="183">
        <v>0</v>
      </c>
      <c r="I109" s="184" t="s">
        <v>1675</v>
      </c>
      <c r="J109" s="184" t="s">
        <v>3153</v>
      </c>
      <c r="K109" s="224"/>
      <c r="L109" s="224"/>
      <c r="M109" s="224"/>
      <c r="N109" s="224"/>
      <c r="O109" s="224"/>
      <c r="P109" s="185"/>
      <c r="Q109" s="225"/>
      <c r="R109" s="182" t="s">
        <v>2331</v>
      </c>
      <c r="S109" s="181" t="e">
        <v>#REF!</v>
      </c>
      <c r="T109" s="181" t="e">
        <v>#REF!</v>
      </c>
      <c r="U109" s="201"/>
      <c r="V109" s="226">
        <v>212</v>
      </c>
      <c r="X109" s="227">
        <v>0</v>
      </c>
      <c r="AB109" s="228" t="s">
        <v>16314</v>
      </c>
    </row>
    <row r="110" spans="1:28" s="227" customFormat="1" ht="20.25" customHeight="1">
      <c r="A110" s="181" t="s">
        <v>738</v>
      </c>
      <c r="B110" s="182" t="s">
        <v>1125</v>
      </c>
      <c r="C110" s="186" t="s">
        <v>2333</v>
      </c>
      <c r="D110" s="230" t="s">
        <v>2333</v>
      </c>
      <c r="E110" s="182" t="s">
        <v>1094</v>
      </c>
      <c r="F110" s="182" t="s">
        <v>738</v>
      </c>
      <c r="G110" s="182" t="s">
        <v>13240</v>
      </c>
      <c r="H110" s="183">
        <v>0</v>
      </c>
      <c r="I110" s="184" t="s">
        <v>1678</v>
      </c>
      <c r="J110" s="184" t="s">
        <v>1549</v>
      </c>
      <c r="K110" s="224"/>
      <c r="L110" s="224"/>
      <c r="M110" s="224"/>
      <c r="N110" s="224"/>
      <c r="O110" s="224"/>
      <c r="P110" s="185"/>
      <c r="Q110" s="225"/>
      <c r="R110" s="182" t="s">
        <v>2333</v>
      </c>
      <c r="S110" s="181" t="e">
        <v>#REF!</v>
      </c>
      <c r="T110" s="181" t="e">
        <v>#REF!</v>
      </c>
      <c r="U110" s="201"/>
      <c r="V110" s="226">
        <v>215</v>
      </c>
      <c r="X110" s="227">
        <v>0</v>
      </c>
      <c r="AB110" s="228" t="s">
        <v>16315</v>
      </c>
    </row>
    <row r="111" spans="1:28" s="227" customFormat="1" ht="20.25" customHeight="1">
      <c r="A111" s="181" t="s">
        <v>739</v>
      </c>
      <c r="B111" s="182" t="s">
        <v>1125</v>
      </c>
      <c r="C111" s="186" t="s">
        <v>2488</v>
      </c>
      <c r="D111" s="230" t="s">
        <v>2488</v>
      </c>
      <c r="E111" s="182" t="s">
        <v>1089</v>
      </c>
      <c r="F111" s="182" t="s">
        <v>739</v>
      </c>
      <c r="G111" s="182" t="s">
        <v>13240</v>
      </c>
      <c r="H111" s="183">
        <v>0</v>
      </c>
      <c r="I111" s="184" t="s">
        <v>1679</v>
      </c>
      <c r="J111" s="184" t="s">
        <v>1680</v>
      </c>
      <c r="K111" s="224"/>
      <c r="L111" s="224"/>
      <c r="M111" s="224"/>
      <c r="N111" s="224"/>
      <c r="O111" s="224"/>
      <c r="P111" s="185"/>
      <c r="Q111" s="225"/>
      <c r="R111" s="182" t="s">
        <v>2488</v>
      </c>
      <c r="S111" s="181" t="e">
        <v>#REF!</v>
      </c>
      <c r="T111" s="181" t="e">
        <v>#REF!</v>
      </c>
      <c r="U111" s="201"/>
      <c r="V111" s="226">
        <v>220</v>
      </c>
      <c r="X111" s="227">
        <v>0</v>
      </c>
      <c r="AB111" s="228" t="s">
        <v>16316</v>
      </c>
    </row>
    <row r="112" spans="1:28" s="227" customFormat="1" ht="20.25" customHeight="1">
      <c r="A112" s="181" t="s">
        <v>785</v>
      </c>
      <c r="B112" s="182" t="s">
        <v>1126</v>
      </c>
      <c r="C112" s="186" t="s">
        <v>2532</v>
      </c>
      <c r="D112" s="230" t="s">
        <v>2532</v>
      </c>
      <c r="E112" s="182" t="s">
        <v>1092</v>
      </c>
      <c r="F112" s="182" t="s">
        <v>785</v>
      </c>
      <c r="G112" s="182" t="s">
        <v>13240</v>
      </c>
      <c r="H112" s="183">
        <v>0</v>
      </c>
      <c r="I112" s="184" t="s">
        <v>1766</v>
      </c>
      <c r="J112" s="184" t="s">
        <v>1770</v>
      </c>
      <c r="K112" s="224"/>
      <c r="L112" s="224"/>
      <c r="M112" s="224"/>
      <c r="N112" s="224"/>
      <c r="O112" s="224"/>
      <c r="P112" s="185"/>
      <c r="Q112" s="225"/>
      <c r="R112" s="182" t="s">
        <v>2532</v>
      </c>
      <c r="S112" s="181" t="e">
        <v>#REF!</v>
      </c>
      <c r="T112" s="181" t="e">
        <v>#REF!</v>
      </c>
      <c r="U112" s="201"/>
      <c r="V112" s="226">
        <v>390</v>
      </c>
      <c r="X112" s="227">
        <v>0</v>
      </c>
      <c r="AB112" s="228" t="s">
        <v>16317</v>
      </c>
    </row>
    <row r="113" spans="1:28" s="227" customFormat="1" ht="20.25" customHeight="1">
      <c r="A113" s="181" t="s">
        <v>798</v>
      </c>
      <c r="B113" s="182" t="s">
        <v>1128</v>
      </c>
      <c r="C113" s="186" t="s">
        <v>2539</v>
      </c>
      <c r="D113" s="230" t="s">
        <v>2539</v>
      </c>
      <c r="E113" s="182" t="s">
        <v>1090</v>
      </c>
      <c r="F113" s="182" t="s">
        <v>798</v>
      </c>
      <c r="G113" s="182" t="s">
        <v>13240</v>
      </c>
      <c r="H113" s="183">
        <v>0</v>
      </c>
      <c r="I113" s="184" t="s">
        <v>1829</v>
      </c>
      <c r="J113" s="184" t="s">
        <v>2810</v>
      </c>
      <c r="K113" s="224"/>
      <c r="L113" s="224"/>
      <c r="M113" s="224"/>
      <c r="N113" s="224"/>
      <c r="O113" s="224"/>
      <c r="P113" s="185"/>
      <c r="Q113" s="225"/>
      <c r="R113" s="182" t="s">
        <v>2539</v>
      </c>
      <c r="S113" s="181" t="e">
        <v>#REF!</v>
      </c>
      <c r="T113" s="181" t="e">
        <v>#REF!</v>
      </c>
      <c r="U113" s="201"/>
      <c r="V113" s="226">
        <v>584</v>
      </c>
      <c r="X113" s="227">
        <v>0</v>
      </c>
      <c r="AB113" s="228" t="s">
        <v>16318</v>
      </c>
    </row>
    <row r="114" spans="1:28" s="227" customFormat="1" ht="20.25" customHeight="1">
      <c r="A114" s="181" t="s">
        <v>799</v>
      </c>
      <c r="B114" s="182" t="s">
        <v>1128</v>
      </c>
      <c r="C114" s="186" t="s">
        <v>1378</v>
      </c>
      <c r="D114" s="230" t="s">
        <v>1378</v>
      </c>
      <c r="E114" s="182" t="s">
        <v>1096</v>
      </c>
      <c r="F114" s="182" t="s">
        <v>799</v>
      </c>
      <c r="G114" s="182" t="s">
        <v>13240</v>
      </c>
      <c r="H114" s="183">
        <v>0</v>
      </c>
      <c r="I114" s="184" t="s">
        <v>1832</v>
      </c>
      <c r="J114" s="184" t="s">
        <v>13618</v>
      </c>
      <c r="K114" s="224"/>
      <c r="L114" s="224"/>
      <c r="M114" s="224"/>
      <c r="N114" s="224"/>
      <c r="O114" s="224"/>
      <c r="P114" s="185"/>
      <c r="Q114" s="225"/>
      <c r="R114" s="182" t="s">
        <v>1378</v>
      </c>
      <c r="S114" s="181" t="e">
        <v>#REF!</v>
      </c>
      <c r="T114" s="181" t="e">
        <v>#REF!</v>
      </c>
      <c r="U114" s="201"/>
      <c r="V114" s="226">
        <v>488</v>
      </c>
      <c r="X114" s="227">
        <v>0</v>
      </c>
      <c r="AB114" s="228" t="s">
        <v>16319</v>
      </c>
    </row>
    <row r="115" spans="1:28" s="227" customFormat="1" ht="20.25" customHeight="1">
      <c r="A115" s="181" t="s">
        <v>741</v>
      </c>
      <c r="B115" s="182" t="s">
        <v>1125</v>
      </c>
      <c r="C115" s="186" t="s">
        <v>2165</v>
      </c>
      <c r="D115" s="230" t="s">
        <v>2165</v>
      </c>
      <c r="E115" s="182" t="s">
        <v>1104</v>
      </c>
      <c r="F115" s="182" t="s">
        <v>741</v>
      </c>
      <c r="G115" s="182" t="s">
        <v>13240</v>
      </c>
      <c r="H115" s="183">
        <v>0</v>
      </c>
      <c r="I115" s="184" t="s">
        <v>1685</v>
      </c>
      <c r="J115" s="184" t="s">
        <v>1664</v>
      </c>
      <c r="K115" s="224"/>
      <c r="L115" s="224"/>
      <c r="M115" s="224"/>
      <c r="N115" s="224"/>
      <c r="O115" s="224"/>
      <c r="P115" s="185"/>
      <c r="Q115" s="225"/>
      <c r="R115" s="182" t="s">
        <v>2165</v>
      </c>
      <c r="S115" s="181" t="e">
        <v>#REF!</v>
      </c>
      <c r="T115" s="181" t="e">
        <v>#REF!</v>
      </c>
      <c r="U115" s="201"/>
      <c r="V115" s="226">
        <v>234</v>
      </c>
      <c r="X115" s="227">
        <v>0</v>
      </c>
      <c r="AB115" s="228" t="s">
        <v>16320</v>
      </c>
    </row>
    <row r="116" spans="1:28" s="227" customFormat="1" ht="20.25" customHeight="1">
      <c r="A116" s="181" t="s">
        <v>786</v>
      </c>
      <c r="B116" s="182" t="s">
        <v>1126</v>
      </c>
      <c r="C116" s="186" t="s">
        <v>2166</v>
      </c>
      <c r="D116" s="230" t="s">
        <v>2166</v>
      </c>
      <c r="E116" s="182" t="s">
        <v>1096</v>
      </c>
      <c r="F116" s="182" t="s">
        <v>786</v>
      </c>
      <c r="G116" s="182" t="s">
        <v>13240</v>
      </c>
      <c r="H116" s="183">
        <v>0</v>
      </c>
      <c r="I116" s="184" t="s">
        <v>2446</v>
      </c>
      <c r="J116" s="184" t="s">
        <v>13628</v>
      </c>
      <c r="K116" s="224"/>
      <c r="L116" s="224"/>
      <c r="M116" s="224"/>
      <c r="N116" s="224"/>
      <c r="O116" s="224"/>
      <c r="P116" s="185"/>
      <c r="Q116" s="225"/>
      <c r="R116" s="182" t="s">
        <v>2166</v>
      </c>
      <c r="S116" s="181" t="e">
        <v>#REF!</v>
      </c>
      <c r="T116" s="181" t="e">
        <v>#REF!</v>
      </c>
      <c r="U116" s="201"/>
      <c r="V116" s="226">
        <v>427</v>
      </c>
      <c r="X116" s="227">
        <v>0</v>
      </c>
      <c r="AB116" s="228" t="s">
        <v>16290</v>
      </c>
    </row>
    <row r="117" spans="1:28" s="227" customFormat="1" ht="20.25" customHeight="1">
      <c r="A117" s="181" t="s">
        <v>787</v>
      </c>
      <c r="B117" s="182" t="s">
        <v>1126</v>
      </c>
      <c r="C117" s="186" t="s">
        <v>15472</v>
      </c>
      <c r="D117" s="230" t="s">
        <v>15472</v>
      </c>
      <c r="E117" s="182" t="s">
        <v>1096</v>
      </c>
      <c r="F117" s="182" t="s">
        <v>787</v>
      </c>
      <c r="G117" s="182" t="s">
        <v>13240</v>
      </c>
      <c r="H117" s="183">
        <v>0</v>
      </c>
      <c r="I117" s="184" t="s">
        <v>2446</v>
      </c>
      <c r="J117" s="184" t="s">
        <v>13628</v>
      </c>
      <c r="K117" s="224"/>
      <c r="L117" s="224"/>
      <c r="M117" s="224"/>
      <c r="N117" s="224"/>
      <c r="O117" s="224"/>
      <c r="P117" s="185"/>
      <c r="Q117" s="225"/>
      <c r="R117" s="182" t="s">
        <v>15472</v>
      </c>
      <c r="S117" s="181" t="e">
        <v>#REF!</v>
      </c>
      <c r="T117" s="181" t="e">
        <v>#REF!</v>
      </c>
      <c r="U117" s="201"/>
      <c r="V117" s="226">
        <v>523</v>
      </c>
      <c r="X117" s="227">
        <v>0</v>
      </c>
      <c r="AB117" s="228" t="s">
        <v>16291</v>
      </c>
    </row>
    <row r="118" spans="1:28" s="227" customFormat="1" ht="20.25" customHeight="1">
      <c r="A118" s="181" t="s">
        <v>743</v>
      </c>
      <c r="B118" s="182" t="s">
        <v>1125</v>
      </c>
      <c r="C118" s="186" t="s">
        <v>1320</v>
      </c>
      <c r="D118" s="230" t="s">
        <v>1320</v>
      </c>
      <c r="E118" s="182" t="s">
        <v>1096</v>
      </c>
      <c r="F118" s="182" t="s">
        <v>743</v>
      </c>
      <c r="G118" s="182" t="s">
        <v>13240</v>
      </c>
      <c r="H118" s="183">
        <v>0</v>
      </c>
      <c r="I118" s="184" t="s">
        <v>1686</v>
      </c>
      <c r="J118" s="184" t="s">
        <v>13621</v>
      </c>
      <c r="K118" s="224"/>
      <c r="L118" s="224"/>
      <c r="M118" s="224"/>
      <c r="N118" s="224"/>
      <c r="O118" s="224"/>
      <c r="P118" s="185"/>
      <c r="Q118" s="225"/>
      <c r="R118" s="182" t="s">
        <v>1320</v>
      </c>
      <c r="S118" s="181" t="e">
        <v>#REF!</v>
      </c>
      <c r="T118" s="181" t="e">
        <v>#REF!</v>
      </c>
      <c r="U118" s="201"/>
      <c r="V118" s="226">
        <v>246</v>
      </c>
      <c r="X118" s="227">
        <v>0</v>
      </c>
      <c r="AB118" s="228" t="s">
        <v>16321</v>
      </c>
    </row>
    <row r="119" spans="1:28" s="227" customFormat="1" ht="20.25" customHeight="1">
      <c r="A119" s="181" t="s">
        <v>744</v>
      </c>
      <c r="B119" s="182" t="s">
        <v>1125</v>
      </c>
      <c r="C119" s="186" t="s">
        <v>2496</v>
      </c>
      <c r="D119" s="230" t="s">
        <v>2496</v>
      </c>
      <c r="E119" s="182" t="s">
        <v>1096</v>
      </c>
      <c r="F119" s="182" t="s">
        <v>744</v>
      </c>
      <c r="G119" s="182" t="s">
        <v>13240</v>
      </c>
      <c r="H119" s="183">
        <v>0</v>
      </c>
      <c r="I119" s="184" t="s">
        <v>1689</v>
      </c>
      <c r="J119" s="184" t="s">
        <v>13618</v>
      </c>
      <c r="K119" s="224"/>
      <c r="L119" s="224"/>
      <c r="M119" s="224"/>
      <c r="N119" s="224"/>
      <c r="O119" s="224"/>
      <c r="P119" s="185"/>
      <c r="Q119" s="225"/>
      <c r="R119" s="182" t="s">
        <v>2496</v>
      </c>
      <c r="S119" s="181" t="e">
        <v>#REF!</v>
      </c>
      <c r="T119" s="181" t="e">
        <v>#REF!</v>
      </c>
      <c r="U119" s="201"/>
      <c r="V119" s="226">
        <v>253</v>
      </c>
      <c r="X119" s="227">
        <v>0</v>
      </c>
      <c r="AB119" s="228" t="s">
        <v>16322</v>
      </c>
    </row>
    <row r="120" spans="1:28" s="227" customFormat="1" ht="20.25" customHeight="1">
      <c r="A120" s="181" t="s">
        <v>140</v>
      </c>
      <c r="B120" s="182" t="s">
        <v>1128</v>
      </c>
      <c r="C120" s="186" t="s">
        <v>151</v>
      </c>
      <c r="D120" s="230" t="s">
        <v>151</v>
      </c>
      <c r="E120" s="182" t="s">
        <v>1096</v>
      </c>
      <c r="F120" s="182" t="s">
        <v>140</v>
      </c>
      <c r="G120" s="182" t="s">
        <v>13240</v>
      </c>
      <c r="H120" s="183">
        <v>0</v>
      </c>
      <c r="I120" s="184" t="s">
        <v>1773</v>
      </c>
      <c r="J120" s="184" t="s">
        <v>13619</v>
      </c>
      <c r="K120" s="224"/>
      <c r="L120" s="224"/>
      <c r="M120" s="224"/>
      <c r="N120" s="224"/>
      <c r="O120" s="224"/>
      <c r="P120" s="185"/>
      <c r="Q120" s="225"/>
      <c r="R120" s="182" t="s">
        <v>151</v>
      </c>
      <c r="S120" s="181" t="e">
        <v>#REF!</v>
      </c>
      <c r="T120" s="181" t="e">
        <v>#REF!</v>
      </c>
      <c r="U120" s="201"/>
      <c r="V120" s="226">
        <v>501</v>
      </c>
      <c r="X120" s="227">
        <v>0</v>
      </c>
      <c r="AB120" s="228" t="s">
        <v>16323</v>
      </c>
    </row>
    <row r="121" spans="1:28" s="227" customFormat="1" ht="20.25" customHeight="1">
      <c r="A121" s="181" t="s">
        <v>141</v>
      </c>
      <c r="B121" s="182" t="s">
        <v>1128</v>
      </c>
      <c r="C121" s="186" t="s">
        <v>152</v>
      </c>
      <c r="D121" s="230" t="s">
        <v>152</v>
      </c>
      <c r="E121" s="182" t="s">
        <v>1096</v>
      </c>
      <c r="F121" s="182" t="s">
        <v>141</v>
      </c>
      <c r="G121" s="182" t="s">
        <v>13240</v>
      </c>
      <c r="H121" s="183">
        <v>0</v>
      </c>
      <c r="I121" s="184" t="s">
        <v>1773</v>
      </c>
      <c r="J121" s="184" t="s">
        <v>13619</v>
      </c>
      <c r="K121" s="224"/>
      <c r="L121" s="224"/>
      <c r="M121" s="224"/>
      <c r="N121" s="224"/>
      <c r="O121" s="224"/>
      <c r="P121" s="185"/>
      <c r="Q121" s="225"/>
      <c r="R121" s="182" t="s">
        <v>152</v>
      </c>
      <c r="S121" s="181" t="e">
        <v>#REF!</v>
      </c>
      <c r="T121" s="181" t="e">
        <v>#REF!</v>
      </c>
      <c r="U121" s="201"/>
      <c r="V121" s="226">
        <v>566</v>
      </c>
      <c r="X121" s="227">
        <v>0</v>
      </c>
      <c r="AB121" s="228" t="s">
        <v>16324</v>
      </c>
    </row>
    <row r="122" spans="1:28" s="227" customFormat="1" ht="20.25" customHeight="1">
      <c r="A122" s="181" t="s">
        <v>143</v>
      </c>
      <c r="B122" s="182" t="s">
        <v>1128</v>
      </c>
      <c r="C122" s="186" t="s">
        <v>154</v>
      </c>
      <c r="D122" s="230" t="s">
        <v>154</v>
      </c>
      <c r="E122" s="182" t="s">
        <v>1096</v>
      </c>
      <c r="F122" s="182" t="s">
        <v>143</v>
      </c>
      <c r="G122" s="182" t="s">
        <v>13240</v>
      </c>
      <c r="H122" s="183">
        <v>0</v>
      </c>
      <c r="I122" s="184" t="s">
        <v>1834</v>
      </c>
      <c r="J122" s="184" t="s">
        <v>13619</v>
      </c>
      <c r="K122" s="224"/>
      <c r="L122" s="224"/>
      <c r="M122" s="224"/>
      <c r="N122" s="224"/>
      <c r="O122" s="224"/>
      <c r="P122" s="185"/>
      <c r="Q122" s="225"/>
      <c r="R122" s="182" t="s">
        <v>154</v>
      </c>
      <c r="S122" s="181" t="e">
        <v>#REF!</v>
      </c>
      <c r="T122" s="181" t="e">
        <v>#REF!</v>
      </c>
      <c r="U122" s="201"/>
      <c r="V122" s="226">
        <v>477</v>
      </c>
      <c r="X122" s="227">
        <v>0</v>
      </c>
      <c r="AB122" s="228" t="s">
        <v>16325</v>
      </c>
    </row>
    <row r="123" spans="1:28" s="227" customFormat="1" ht="20.25" customHeight="1">
      <c r="A123" s="181" t="s">
        <v>144</v>
      </c>
      <c r="B123" s="182" t="s">
        <v>1128</v>
      </c>
      <c r="C123" s="186" t="s">
        <v>155</v>
      </c>
      <c r="D123" s="230" t="s">
        <v>155</v>
      </c>
      <c r="E123" s="182" t="s">
        <v>1096</v>
      </c>
      <c r="F123" s="182" t="s">
        <v>144</v>
      </c>
      <c r="G123" s="182" t="s">
        <v>13240</v>
      </c>
      <c r="H123" s="183">
        <v>0</v>
      </c>
      <c r="I123" s="184" t="s">
        <v>1835</v>
      </c>
      <c r="J123" s="184" t="s">
        <v>13628</v>
      </c>
      <c r="K123" s="224"/>
      <c r="L123" s="224"/>
      <c r="M123" s="224"/>
      <c r="N123" s="224"/>
      <c r="O123" s="224"/>
      <c r="P123" s="185"/>
      <c r="Q123" s="225"/>
      <c r="R123" s="182" t="s">
        <v>155</v>
      </c>
      <c r="S123" s="181" t="e">
        <v>#REF!</v>
      </c>
      <c r="T123" s="181" t="e">
        <v>#REF!</v>
      </c>
      <c r="U123" s="201"/>
      <c r="V123" s="226">
        <v>570</v>
      </c>
      <c r="X123" s="227">
        <v>0</v>
      </c>
      <c r="AB123" s="228" t="s">
        <v>16326</v>
      </c>
    </row>
    <row r="124" spans="1:28" s="227" customFormat="1" ht="20.25" customHeight="1">
      <c r="A124" s="181" t="s">
        <v>145</v>
      </c>
      <c r="B124" s="182" t="s">
        <v>1128</v>
      </c>
      <c r="C124" s="186" t="s">
        <v>156</v>
      </c>
      <c r="D124" s="230" t="s">
        <v>156</v>
      </c>
      <c r="E124" s="182" t="s">
        <v>1096</v>
      </c>
      <c r="F124" s="182" t="s">
        <v>145</v>
      </c>
      <c r="G124" s="182" t="s">
        <v>13240</v>
      </c>
      <c r="H124" s="183">
        <v>0</v>
      </c>
      <c r="I124" s="184" t="s">
        <v>1832</v>
      </c>
      <c r="J124" s="184" t="s">
        <v>13618</v>
      </c>
      <c r="K124" s="224"/>
      <c r="L124" s="224"/>
      <c r="M124" s="224"/>
      <c r="N124" s="224"/>
      <c r="O124" s="224"/>
      <c r="P124" s="185"/>
      <c r="Q124" s="225"/>
      <c r="R124" s="182" t="s">
        <v>156</v>
      </c>
      <c r="S124" s="181" t="e">
        <v>#REF!</v>
      </c>
      <c r="T124" s="181" t="e">
        <v>#REF!</v>
      </c>
      <c r="U124" s="201"/>
      <c r="V124" s="226">
        <v>454</v>
      </c>
      <c r="X124" s="227">
        <v>0</v>
      </c>
      <c r="AB124" s="228" t="s">
        <v>16327</v>
      </c>
    </row>
    <row r="125" spans="1:28" s="227" customFormat="1" ht="20.25" customHeight="1">
      <c r="A125" s="181" t="s">
        <v>138</v>
      </c>
      <c r="B125" s="182" t="s">
        <v>1128</v>
      </c>
      <c r="C125" s="186" t="s">
        <v>157</v>
      </c>
      <c r="D125" s="230" t="s">
        <v>157</v>
      </c>
      <c r="E125" s="182" t="s">
        <v>1096</v>
      </c>
      <c r="F125" s="182" t="s">
        <v>138</v>
      </c>
      <c r="G125" s="182" t="s">
        <v>13240</v>
      </c>
      <c r="H125" s="183">
        <v>0</v>
      </c>
      <c r="I125" s="184" t="s">
        <v>1837</v>
      </c>
      <c r="J125" s="184" t="s">
        <v>13619</v>
      </c>
      <c r="K125" s="224"/>
      <c r="L125" s="224"/>
      <c r="M125" s="224"/>
      <c r="N125" s="224"/>
      <c r="O125" s="224"/>
      <c r="P125" s="185"/>
      <c r="Q125" s="225"/>
      <c r="R125" s="182" t="s">
        <v>157</v>
      </c>
      <c r="S125" s="181" t="e">
        <v>#REF!</v>
      </c>
      <c r="T125" s="181" t="e">
        <v>#REF!</v>
      </c>
      <c r="U125" s="201"/>
      <c r="V125" s="226">
        <v>476</v>
      </c>
      <c r="X125" s="227">
        <v>0</v>
      </c>
      <c r="AB125" s="228" t="s">
        <v>16328</v>
      </c>
    </row>
    <row r="126" spans="1:28" s="227" customFormat="1" ht="20.25" customHeight="1">
      <c r="A126" s="181" t="s">
        <v>1694</v>
      </c>
      <c r="B126" s="182" t="s">
        <v>1125</v>
      </c>
      <c r="C126" s="186" t="s">
        <v>1693</v>
      </c>
      <c r="D126" s="230" t="s">
        <v>1693</v>
      </c>
      <c r="E126" s="182" t="s">
        <v>2432</v>
      </c>
      <c r="F126" s="182" t="s">
        <v>1694</v>
      </c>
      <c r="G126" s="182" t="s">
        <v>13240</v>
      </c>
      <c r="H126" s="183">
        <v>0</v>
      </c>
      <c r="I126" s="184" t="s">
        <v>1538</v>
      </c>
      <c r="J126" s="184" t="s">
        <v>1539</v>
      </c>
      <c r="K126" s="224"/>
      <c r="L126" s="224"/>
      <c r="M126" s="224"/>
      <c r="N126" s="224"/>
      <c r="O126" s="224"/>
      <c r="P126" s="185"/>
      <c r="Q126" s="225"/>
      <c r="R126" s="182" t="s">
        <v>1693</v>
      </c>
      <c r="S126" s="181" t="e">
        <v>#REF!</v>
      </c>
      <c r="T126" s="181" t="e">
        <v>#REF!</v>
      </c>
      <c r="U126" s="201"/>
      <c r="V126" s="226">
        <v>258</v>
      </c>
      <c r="X126" s="227">
        <v>0</v>
      </c>
      <c r="AB126" s="228" t="s">
        <v>16329</v>
      </c>
    </row>
    <row r="127" spans="1:28" s="227" customFormat="1" ht="20.25" customHeight="1">
      <c r="A127" s="181" t="s">
        <v>396</v>
      </c>
      <c r="B127" s="182" t="s">
        <v>1127</v>
      </c>
      <c r="C127" s="186" t="s">
        <v>3</v>
      </c>
      <c r="D127" s="230" t="s">
        <v>3</v>
      </c>
      <c r="E127" s="182" t="s">
        <v>1096</v>
      </c>
      <c r="F127" s="182" t="s">
        <v>396</v>
      </c>
      <c r="G127" s="182" t="s">
        <v>13240</v>
      </c>
      <c r="H127" s="183">
        <v>0</v>
      </c>
      <c r="I127" s="184" t="s">
        <v>1740</v>
      </c>
      <c r="J127" s="184" t="s">
        <v>13623</v>
      </c>
      <c r="K127" s="224"/>
      <c r="L127" s="224"/>
      <c r="M127" s="224"/>
      <c r="N127" s="224"/>
      <c r="O127" s="224"/>
      <c r="P127" s="185"/>
      <c r="Q127" s="225"/>
      <c r="R127" s="182" t="s">
        <v>3</v>
      </c>
      <c r="S127" s="181" t="e">
        <v>#REF!</v>
      </c>
      <c r="T127" s="181" t="e">
        <v>#REF!</v>
      </c>
      <c r="U127" s="201"/>
      <c r="V127" s="226">
        <v>606</v>
      </c>
      <c r="X127" s="227">
        <v>0</v>
      </c>
      <c r="AB127" s="228" t="s">
        <v>16330</v>
      </c>
    </row>
    <row r="128" spans="1:28" s="227" customFormat="1" ht="20.25" customHeight="1">
      <c r="A128" s="181" t="s">
        <v>393</v>
      </c>
      <c r="B128" s="182" t="s">
        <v>1128</v>
      </c>
      <c r="C128" s="186" t="s">
        <v>392</v>
      </c>
      <c r="D128" s="230" t="s">
        <v>392</v>
      </c>
      <c r="E128" s="182" t="s">
        <v>1096</v>
      </c>
      <c r="F128" s="182" t="s">
        <v>393</v>
      </c>
      <c r="G128" s="182" t="s">
        <v>13240</v>
      </c>
      <c r="H128" s="183">
        <v>0</v>
      </c>
      <c r="I128" s="184" t="s">
        <v>1773</v>
      </c>
      <c r="J128" s="184" t="s">
        <v>13619</v>
      </c>
      <c r="K128" s="224"/>
      <c r="L128" s="224"/>
      <c r="M128" s="224"/>
      <c r="N128" s="224"/>
      <c r="O128" s="224"/>
      <c r="P128" s="185"/>
      <c r="Q128" s="225"/>
      <c r="R128" s="182" t="s">
        <v>392</v>
      </c>
      <c r="S128" s="181" t="e">
        <v>#REF!</v>
      </c>
      <c r="T128" s="181" t="e">
        <v>#REF!</v>
      </c>
      <c r="U128" s="201"/>
      <c r="V128" s="226">
        <v>422</v>
      </c>
      <c r="X128" s="227">
        <v>0</v>
      </c>
      <c r="AB128" s="228" t="s">
        <v>16331</v>
      </c>
    </row>
    <row r="129" spans="1:28" s="227" customFormat="1" ht="20.25" customHeight="1">
      <c r="A129" s="181" t="s">
        <v>1399</v>
      </c>
      <c r="B129" s="182" t="s">
        <v>1126</v>
      </c>
      <c r="C129" s="186" t="s">
        <v>1398</v>
      </c>
      <c r="D129" s="230" t="s">
        <v>1398</v>
      </c>
      <c r="E129" s="182" t="s">
        <v>1101</v>
      </c>
      <c r="F129" s="182" t="s">
        <v>1399</v>
      </c>
      <c r="G129" s="182" t="s">
        <v>13240</v>
      </c>
      <c r="H129" s="183">
        <v>0</v>
      </c>
      <c r="I129" s="184" t="s">
        <v>1767</v>
      </c>
      <c r="J129" s="184" t="s">
        <v>12852</v>
      </c>
      <c r="K129" s="224"/>
      <c r="L129" s="224"/>
      <c r="M129" s="224"/>
      <c r="N129" s="224"/>
      <c r="O129" s="224"/>
      <c r="P129" s="185"/>
      <c r="Q129" s="225"/>
      <c r="R129" s="182" t="s">
        <v>1398</v>
      </c>
      <c r="S129" s="181" t="e">
        <v>#REF!</v>
      </c>
      <c r="T129" s="181" t="e">
        <v>#REF!</v>
      </c>
      <c r="U129" s="201"/>
      <c r="V129" s="226">
        <v>414</v>
      </c>
      <c r="X129" s="227">
        <v>0</v>
      </c>
      <c r="AB129" s="228" t="s">
        <v>16332</v>
      </c>
    </row>
    <row r="130" spans="1:28" s="227" customFormat="1" ht="20.25" customHeight="1">
      <c r="A130" s="181" t="s">
        <v>1392</v>
      </c>
      <c r="B130" s="182" t="s">
        <v>1127</v>
      </c>
      <c r="C130" s="186" t="s">
        <v>2168</v>
      </c>
      <c r="D130" s="230" t="s">
        <v>2168</v>
      </c>
      <c r="E130" s="182" t="s">
        <v>1096</v>
      </c>
      <c r="F130" s="182" t="s">
        <v>1392</v>
      </c>
      <c r="G130" s="182" t="s">
        <v>13240</v>
      </c>
      <c r="H130" s="183">
        <v>0</v>
      </c>
      <c r="I130" s="184" t="s">
        <v>1732</v>
      </c>
      <c r="J130" s="184" t="s">
        <v>13623</v>
      </c>
      <c r="K130" s="224"/>
      <c r="L130" s="224"/>
      <c r="M130" s="224"/>
      <c r="N130" s="224"/>
      <c r="O130" s="224"/>
      <c r="P130" s="185"/>
      <c r="Q130" s="225"/>
      <c r="R130" s="182" t="s">
        <v>2168</v>
      </c>
      <c r="S130" s="181" t="e">
        <v>#REF!</v>
      </c>
      <c r="T130" s="181" t="e">
        <v>#REF!</v>
      </c>
      <c r="U130" s="201"/>
      <c r="V130" s="226">
        <v>557</v>
      </c>
      <c r="X130" s="227">
        <v>0</v>
      </c>
      <c r="AB130" s="228" t="s">
        <v>16333</v>
      </c>
    </row>
    <row r="131" spans="1:28" s="227" customFormat="1" ht="89.25">
      <c r="A131" s="181" t="s">
        <v>1394</v>
      </c>
      <c r="B131" s="182" t="s">
        <v>1127</v>
      </c>
      <c r="C131" s="186" t="s">
        <v>2169</v>
      </c>
      <c r="D131" s="230" t="s">
        <v>2169</v>
      </c>
      <c r="E131" s="182" t="s">
        <v>1096</v>
      </c>
      <c r="F131" s="182" t="s">
        <v>1394</v>
      </c>
      <c r="G131" s="182" t="s">
        <v>13240</v>
      </c>
      <c r="H131" s="183">
        <v>0</v>
      </c>
      <c r="I131" s="184" t="s">
        <v>1720</v>
      </c>
      <c r="J131" s="184" t="s">
        <v>13619</v>
      </c>
      <c r="K131" s="224"/>
      <c r="L131" s="224"/>
      <c r="M131" s="224"/>
      <c r="N131" s="224"/>
      <c r="O131" s="224"/>
      <c r="P131" s="185"/>
      <c r="Q131" s="225"/>
      <c r="R131" s="182" t="s">
        <v>2169</v>
      </c>
      <c r="S131" s="181" t="e">
        <v>#REF!</v>
      </c>
      <c r="T131" s="181" t="e">
        <v>#REF!</v>
      </c>
      <c r="U131" s="201"/>
      <c r="V131" s="226">
        <v>381</v>
      </c>
      <c r="X131" s="227">
        <v>0</v>
      </c>
      <c r="AB131" s="228" t="s">
        <v>16334</v>
      </c>
    </row>
    <row r="132" spans="1:28" s="227" customFormat="1" ht="76.5">
      <c r="A132" s="181" t="s">
        <v>1386</v>
      </c>
      <c r="B132" s="182" t="s">
        <v>1125</v>
      </c>
      <c r="C132" s="186" t="s">
        <v>2171</v>
      </c>
      <c r="D132" s="230" t="s">
        <v>2171</v>
      </c>
      <c r="E132" s="182" t="s">
        <v>1102</v>
      </c>
      <c r="F132" s="182" t="s">
        <v>1386</v>
      </c>
      <c r="G132" s="182" t="s">
        <v>13240</v>
      </c>
      <c r="H132" s="183">
        <v>0</v>
      </c>
      <c r="I132" s="184" t="s">
        <v>1695</v>
      </c>
      <c r="J132" s="184" t="s">
        <v>16335</v>
      </c>
      <c r="K132" s="224"/>
      <c r="L132" s="224"/>
      <c r="M132" s="224"/>
      <c r="N132" s="224"/>
      <c r="O132" s="224"/>
      <c r="P132" s="185"/>
      <c r="Q132" s="225"/>
      <c r="R132" s="182" t="s">
        <v>2171</v>
      </c>
      <c r="S132" s="181" t="e">
        <v>#REF!</v>
      </c>
      <c r="T132" s="181" t="e">
        <v>#REF!</v>
      </c>
      <c r="U132" s="201"/>
      <c r="V132" s="226">
        <v>265</v>
      </c>
      <c r="X132" s="227">
        <v>0</v>
      </c>
      <c r="AB132" s="228" t="s">
        <v>16336</v>
      </c>
    </row>
    <row r="133" spans="1:28" s="227" customFormat="1" ht="76.5">
      <c r="A133" s="181" t="s">
        <v>1384</v>
      </c>
      <c r="B133" s="182" t="s">
        <v>1125</v>
      </c>
      <c r="C133" s="186" t="s">
        <v>12706</v>
      </c>
      <c r="D133" s="230" t="s">
        <v>12706</v>
      </c>
      <c r="E133" s="182" t="s">
        <v>878</v>
      </c>
      <c r="F133" s="182" t="s">
        <v>1384</v>
      </c>
      <c r="G133" s="182" t="s">
        <v>13240</v>
      </c>
      <c r="H133" s="183">
        <v>0</v>
      </c>
      <c r="I133" s="184" t="s">
        <v>1697</v>
      </c>
      <c r="J133" s="184" t="s">
        <v>9494</v>
      </c>
      <c r="K133" s="224"/>
      <c r="L133" s="224"/>
      <c r="M133" s="224"/>
      <c r="N133" s="224"/>
      <c r="O133" s="224"/>
      <c r="P133" s="185"/>
      <c r="Q133" s="225"/>
      <c r="R133" s="182" t="s">
        <v>12706</v>
      </c>
      <c r="S133" s="181" t="e">
        <v>#REF!</v>
      </c>
      <c r="T133" s="181" t="e">
        <v>#REF!</v>
      </c>
      <c r="U133" s="201"/>
      <c r="V133" s="226">
        <v>278</v>
      </c>
      <c r="X133" s="227">
        <v>0</v>
      </c>
      <c r="AB133" s="228" t="s">
        <v>16337</v>
      </c>
    </row>
    <row r="134" spans="1:28" s="227" customFormat="1" ht="114.75">
      <c r="A134" s="181" t="s">
        <v>1401</v>
      </c>
      <c r="B134" s="182" t="s">
        <v>1128</v>
      </c>
      <c r="C134" s="186" t="s">
        <v>1400</v>
      </c>
      <c r="D134" s="230" t="s">
        <v>1400</v>
      </c>
      <c r="E134" s="182" t="s">
        <v>1096</v>
      </c>
      <c r="F134" s="182" t="s">
        <v>1401</v>
      </c>
      <c r="G134" s="182" t="s">
        <v>13240</v>
      </c>
      <c r="H134" s="183">
        <v>0</v>
      </c>
      <c r="I134" s="184" t="s">
        <v>1774</v>
      </c>
      <c r="J134" s="184" t="s">
        <v>13623</v>
      </c>
      <c r="K134" s="224"/>
      <c r="L134" s="224"/>
      <c r="M134" s="224"/>
      <c r="N134" s="224"/>
      <c r="O134" s="224"/>
      <c r="P134" s="185"/>
      <c r="Q134" s="225"/>
      <c r="R134" s="182" t="s">
        <v>1400</v>
      </c>
      <c r="S134" s="181" t="e">
        <v>#REF!</v>
      </c>
      <c r="T134" s="181" t="e">
        <v>#REF!</v>
      </c>
      <c r="U134" s="201"/>
      <c r="V134" s="226">
        <v>325</v>
      </c>
      <c r="X134" s="227">
        <v>0</v>
      </c>
      <c r="AB134" s="228" t="s">
        <v>16338</v>
      </c>
    </row>
    <row r="135" spans="1:28" s="227" customFormat="1" ht="76.5">
      <c r="A135" s="181" t="s">
        <v>1397</v>
      </c>
      <c r="B135" s="182" t="s">
        <v>1126</v>
      </c>
      <c r="C135" s="186" t="s">
        <v>1396</v>
      </c>
      <c r="D135" s="230" t="s">
        <v>1396</v>
      </c>
      <c r="E135" s="182" t="s">
        <v>877</v>
      </c>
      <c r="F135" s="182" t="s">
        <v>1397</v>
      </c>
      <c r="G135" s="182" t="s">
        <v>13240</v>
      </c>
      <c r="H135" s="183">
        <v>0</v>
      </c>
      <c r="I135" s="184" t="s">
        <v>12942</v>
      </c>
      <c r="J135" s="184" t="s">
        <v>9451</v>
      </c>
      <c r="K135" s="224"/>
      <c r="L135" s="224"/>
      <c r="M135" s="224"/>
      <c r="N135" s="224"/>
      <c r="O135" s="224"/>
      <c r="P135" s="185"/>
      <c r="Q135" s="225"/>
      <c r="R135" s="182" t="s">
        <v>1396</v>
      </c>
      <c r="S135" s="181" t="e">
        <v>#REF!</v>
      </c>
      <c r="T135" s="181" t="e">
        <v>#REF!</v>
      </c>
      <c r="U135" s="201"/>
      <c r="V135" s="226">
        <v>108</v>
      </c>
      <c r="X135" s="227">
        <v>0</v>
      </c>
      <c r="AB135" s="228" t="s">
        <v>16339</v>
      </c>
    </row>
    <row r="136" spans="1:28" s="227" customFormat="1" ht="51">
      <c r="A136" s="181" t="s">
        <v>1421</v>
      </c>
      <c r="B136" s="182" t="s">
        <v>1128</v>
      </c>
      <c r="C136" s="186" t="s">
        <v>2536</v>
      </c>
      <c r="D136" s="230" t="s">
        <v>2536</v>
      </c>
      <c r="E136" s="182" t="s">
        <v>1097</v>
      </c>
      <c r="F136" s="182" t="s">
        <v>1421</v>
      </c>
      <c r="G136" s="182" t="s">
        <v>13240</v>
      </c>
      <c r="H136" s="183">
        <v>0</v>
      </c>
      <c r="I136" s="184" t="s">
        <v>1749</v>
      </c>
      <c r="J136" s="184" t="s">
        <v>4246</v>
      </c>
      <c r="K136" s="224"/>
      <c r="L136" s="224"/>
      <c r="M136" s="224"/>
      <c r="N136" s="224"/>
      <c r="O136" s="224"/>
      <c r="P136" s="185"/>
      <c r="Q136" s="225"/>
      <c r="R136" s="182" t="s">
        <v>2536</v>
      </c>
      <c r="S136" s="181" t="e">
        <v>#REF!</v>
      </c>
      <c r="T136" s="181" t="e">
        <v>#REF!</v>
      </c>
      <c r="U136" s="201"/>
      <c r="V136" s="226">
        <v>462</v>
      </c>
      <c r="X136" s="227">
        <v>0</v>
      </c>
      <c r="AB136" s="228" t="s">
        <v>16271</v>
      </c>
    </row>
    <row r="137" spans="1:28" s="227" customFormat="1" ht="102">
      <c r="A137" s="181" t="s">
        <v>1425</v>
      </c>
      <c r="B137" s="182" t="s">
        <v>1128</v>
      </c>
      <c r="C137" s="186" t="s">
        <v>15126</v>
      </c>
      <c r="D137" s="230" t="s">
        <v>15126</v>
      </c>
      <c r="E137" s="182" t="s">
        <v>888</v>
      </c>
      <c r="F137" s="182" t="s">
        <v>1425</v>
      </c>
      <c r="G137" s="182" t="s">
        <v>13240</v>
      </c>
      <c r="H137" s="183">
        <v>0</v>
      </c>
      <c r="I137" s="184" t="s">
        <v>1839</v>
      </c>
      <c r="J137" s="184" t="s">
        <v>12134</v>
      </c>
      <c r="K137" s="224"/>
      <c r="L137" s="224"/>
      <c r="M137" s="224"/>
      <c r="N137" s="224"/>
      <c r="O137" s="224"/>
      <c r="P137" s="185"/>
      <c r="Q137" s="225"/>
      <c r="R137" s="182" t="s">
        <v>15126</v>
      </c>
      <c r="S137" s="181" t="e">
        <v>#REF!</v>
      </c>
      <c r="T137" s="181" t="e">
        <v>#REF!</v>
      </c>
      <c r="U137" s="201"/>
      <c r="V137" s="226">
        <v>526</v>
      </c>
      <c r="X137" s="227">
        <v>0</v>
      </c>
      <c r="AB137" s="228" t="s">
        <v>16340</v>
      </c>
    </row>
    <row r="138" spans="1:28" s="227" customFormat="1" ht="38.25">
      <c r="A138" s="181" t="s">
        <v>1417</v>
      </c>
      <c r="B138" s="182" t="s">
        <v>1127</v>
      </c>
      <c r="C138" s="186" t="s">
        <v>15082</v>
      </c>
      <c r="D138" s="230" t="s">
        <v>15082</v>
      </c>
      <c r="E138" s="182" t="s">
        <v>1097</v>
      </c>
      <c r="F138" s="182" t="s">
        <v>1417</v>
      </c>
      <c r="G138" s="182" t="s">
        <v>13240</v>
      </c>
      <c r="H138" s="183">
        <v>0</v>
      </c>
      <c r="I138" s="184" t="s">
        <v>1750</v>
      </c>
      <c r="J138" s="184" t="s">
        <v>1543</v>
      </c>
      <c r="K138" s="224"/>
      <c r="L138" s="224"/>
      <c r="M138" s="224"/>
      <c r="N138" s="224"/>
      <c r="O138" s="224"/>
      <c r="P138" s="185"/>
      <c r="Q138" s="225"/>
      <c r="R138" s="182" t="s">
        <v>15082</v>
      </c>
      <c r="S138" s="181" t="e">
        <v>#REF!</v>
      </c>
      <c r="T138" s="181" t="e">
        <v>#REF!</v>
      </c>
      <c r="U138" s="201"/>
      <c r="V138" s="226">
        <v>324</v>
      </c>
      <c r="X138" s="227">
        <v>0</v>
      </c>
      <c r="AB138" s="228" t="s">
        <v>16341</v>
      </c>
    </row>
    <row r="139" spans="1:28" s="227" customFormat="1" ht="25.5">
      <c r="A139" s="181" t="s">
        <v>1424</v>
      </c>
      <c r="B139" s="182" t="s">
        <v>1128</v>
      </c>
      <c r="C139" s="186" t="s">
        <v>1423</v>
      </c>
      <c r="D139" s="230" t="s">
        <v>1423</v>
      </c>
      <c r="E139" s="182" t="s">
        <v>1096</v>
      </c>
      <c r="F139" s="182" t="s">
        <v>1424</v>
      </c>
      <c r="G139" s="182" t="s">
        <v>13240</v>
      </c>
      <c r="H139" s="183">
        <v>0</v>
      </c>
      <c r="I139" s="184" t="s">
        <v>1773</v>
      </c>
      <c r="J139" s="184" t="s">
        <v>13619</v>
      </c>
      <c r="K139" s="224"/>
      <c r="L139" s="224"/>
      <c r="M139" s="224"/>
      <c r="N139" s="224"/>
      <c r="O139" s="224"/>
      <c r="P139" s="185"/>
      <c r="Q139" s="225"/>
      <c r="R139" s="182" t="s">
        <v>1423</v>
      </c>
      <c r="S139" s="181" t="e">
        <v>#REF!</v>
      </c>
      <c r="T139" s="181" t="e">
        <v>#REF!</v>
      </c>
      <c r="U139" s="201"/>
      <c r="V139" s="226">
        <v>468</v>
      </c>
      <c r="X139" s="227">
        <v>0</v>
      </c>
      <c r="AB139" s="228" t="s">
        <v>16260</v>
      </c>
    </row>
    <row r="140" spans="1:28" s="227" customFormat="1" ht="89.25">
      <c r="A140" s="181" t="s">
        <v>1409</v>
      </c>
      <c r="B140" s="182" t="s">
        <v>1127</v>
      </c>
      <c r="C140" s="186" t="s">
        <v>1408</v>
      </c>
      <c r="D140" s="230" t="s">
        <v>1408</v>
      </c>
      <c r="E140" s="182" t="s">
        <v>2432</v>
      </c>
      <c r="F140" s="182" t="s">
        <v>1409</v>
      </c>
      <c r="G140" s="182" t="s">
        <v>13240</v>
      </c>
      <c r="H140" s="183">
        <v>0</v>
      </c>
      <c r="I140" s="184" t="s">
        <v>1754</v>
      </c>
      <c r="J140" s="184" t="s">
        <v>1737</v>
      </c>
      <c r="K140" s="224"/>
      <c r="L140" s="224"/>
      <c r="M140" s="224"/>
      <c r="N140" s="224"/>
      <c r="O140" s="224"/>
      <c r="P140" s="185"/>
      <c r="Q140" s="225"/>
      <c r="R140" s="182" t="s">
        <v>1408</v>
      </c>
      <c r="S140" s="181" t="e">
        <v>#REF!</v>
      </c>
      <c r="T140" s="181" t="e">
        <v>#REF!</v>
      </c>
      <c r="U140" s="201"/>
      <c r="V140" s="226">
        <v>352</v>
      </c>
      <c r="X140" s="227">
        <v>0</v>
      </c>
      <c r="AB140" s="228" t="s">
        <v>16342</v>
      </c>
    </row>
    <row r="141" spans="1:28" s="227" customFormat="1" ht="63.75">
      <c r="A141" s="181" t="s">
        <v>1407</v>
      </c>
      <c r="B141" s="182" t="s">
        <v>1127</v>
      </c>
      <c r="C141" s="186" t="s">
        <v>1406</v>
      </c>
      <c r="D141" s="230" t="s">
        <v>1406</v>
      </c>
      <c r="E141" s="182" t="s">
        <v>1104</v>
      </c>
      <c r="F141" s="182" t="s">
        <v>1407</v>
      </c>
      <c r="G141" s="182" t="s">
        <v>13240</v>
      </c>
      <c r="H141" s="183">
        <v>0</v>
      </c>
      <c r="I141" s="184" t="s">
        <v>1755</v>
      </c>
      <c r="J141" s="184" t="s">
        <v>1554</v>
      </c>
      <c r="K141" s="224"/>
      <c r="L141" s="224"/>
      <c r="M141" s="224"/>
      <c r="N141" s="224"/>
      <c r="O141" s="224"/>
      <c r="P141" s="185"/>
      <c r="Q141" s="225"/>
      <c r="R141" s="182" t="s">
        <v>1406</v>
      </c>
      <c r="S141" s="181" t="e">
        <v>#REF!</v>
      </c>
      <c r="T141" s="181" t="e">
        <v>#REF!</v>
      </c>
      <c r="U141" s="201"/>
      <c r="V141" s="226">
        <v>353</v>
      </c>
      <c r="X141" s="227">
        <v>0</v>
      </c>
      <c r="AB141" s="228" t="s">
        <v>16343</v>
      </c>
    </row>
    <row r="142" spans="1:28" s="227" customFormat="1" ht="76.5">
      <c r="A142" s="181" t="s">
        <v>1703</v>
      </c>
      <c r="B142" s="182" t="s">
        <v>1125</v>
      </c>
      <c r="C142" s="186" t="s">
        <v>1702</v>
      </c>
      <c r="D142" s="230" t="s">
        <v>1702</v>
      </c>
      <c r="E142" s="182" t="s">
        <v>1088</v>
      </c>
      <c r="F142" s="182" t="s">
        <v>1703</v>
      </c>
      <c r="G142" s="182" t="s">
        <v>13240</v>
      </c>
      <c r="H142" s="183">
        <v>0</v>
      </c>
      <c r="I142" s="184" t="s">
        <v>1704</v>
      </c>
      <c r="J142" s="184" t="s">
        <v>2573</v>
      </c>
      <c r="K142" s="224"/>
      <c r="L142" s="224"/>
      <c r="M142" s="224"/>
      <c r="N142" s="224"/>
      <c r="O142" s="224"/>
      <c r="P142" s="185"/>
      <c r="Q142" s="225"/>
      <c r="R142" s="182" t="s">
        <v>1702</v>
      </c>
      <c r="S142" s="181" t="e">
        <v>#REF!</v>
      </c>
      <c r="T142" s="181" t="e">
        <v>#REF!</v>
      </c>
      <c r="U142" s="201"/>
      <c r="V142" s="226">
        <v>239</v>
      </c>
      <c r="X142" s="227">
        <v>0</v>
      </c>
      <c r="AB142" s="228" t="s">
        <v>16344</v>
      </c>
    </row>
    <row r="143" spans="1:28" s="227" customFormat="1" ht="63.75">
      <c r="A143" s="181" t="s">
        <v>1706</v>
      </c>
      <c r="B143" s="182" t="s">
        <v>1125</v>
      </c>
      <c r="C143" s="186" t="s">
        <v>1705</v>
      </c>
      <c r="D143" s="230" t="s">
        <v>1705</v>
      </c>
      <c r="E143" s="182" t="s">
        <v>1088</v>
      </c>
      <c r="F143" s="182" t="s">
        <v>1706</v>
      </c>
      <c r="G143" s="182" t="s">
        <v>13240</v>
      </c>
      <c r="H143" s="183">
        <v>0</v>
      </c>
      <c r="I143" s="184" t="s">
        <v>1704</v>
      </c>
      <c r="J143" s="184" t="s">
        <v>2573</v>
      </c>
      <c r="K143" s="224"/>
      <c r="L143" s="224"/>
      <c r="M143" s="224"/>
      <c r="N143" s="224"/>
      <c r="O143" s="224"/>
      <c r="P143" s="185"/>
      <c r="Q143" s="225"/>
      <c r="R143" s="182" t="s">
        <v>1705</v>
      </c>
      <c r="S143" s="181" t="e">
        <v>#REF!</v>
      </c>
      <c r="T143" s="181" t="e">
        <v>#REF!</v>
      </c>
      <c r="U143" s="201"/>
      <c r="V143" s="226">
        <v>283</v>
      </c>
      <c r="X143" s="227">
        <v>0</v>
      </c>
      <c r="AB143" s="228" t="s">
        <v>16345</v>
      </c>
    </row>
    <row r="144" spans="1:28" s="227" customFormat="1" ht="102">
      <c r="A144" s="181" t="s">
        <v>1712</v>
      </c>
      <c r="B144" s="182" t="s">
        <v>1125</v>
      </c>
      <c r="C144" s="186" t="s">
        <v>2215</v>
      </c>
      <c r="D144" s="230" t="s">
        <v>2215</v>
      </c>
      <c r="E144" s="182" t="s">
        <v>1103</v>
      </c>
      <c r="F144" s="182" t="s">
        <v>1712</v>
      </c>
      <c r="G144" s="182" t="s">
        <v>13240</v>
      </c>
      <c r="H144" s="183">
        <v>0</v>
      </c>
      <c r="I144" s="184" t="s">
        <v>1713</v>
      </c>
      <c r="J144" s="184" t="s">
        <v>6470</v>
      </c>
      <c r="K144" s="224"/>
      <c r="L144" s="224"/>
      <c r="M144" s="224"/>
      <c r="N144" s="224"/>
      <c r="O144" s="224"/>
      <c r="P144" s="185"/>
      <c r="Q144" s="225"/>
      <c r="R144" s="182" t="s">
        <v>2215</v>
      </c>
      <c r="S144" s="181" t="e">
        <v>#REF!</v>
      </c>
      <c r="T144" s="181" t="e">
        <v>#REF!</v>
      </c>
      <c r="U144" s="201"/>
      <c r="V144" s="226">
        <v>293</v>
      </c>
      <c r="X144" s="227">
        <v>0</v>
      </c>
      <c r="AB144" s="228" t="s">
        <v>16346</v>
      </c>
    </row>
    <row r="145" spans="1:28" s="227" customFormat="1" ht="38.25">
      <c r="A145" s="181" t="s">
        <v>2316</v>
      </c>
      <c r="B145" s="182" t="s">
        <v>1125</v>
      </c>
      <c r="C145" s="186" t="s">
        <v>13792</v>
      </c>
      <c r="D145" s="230" t="s">
        <v>13792</v>
      </c>
      <c r="E145" s="182" t="s">
        <v>1112</v>
      </c>
      <c r="F145" s="182" t="s">
        <v>2316</v>
      </c>
      <c r="G145" s="182" t="s">
        <v>13240</v>
      </c>
      <c r="H145" s="183">
        <v>0</v>
      </c>
      <c r="I145" s="184" t="s">
        <v>2349</v>
      </c>
      <c r="J145" s="184" t="s">
        <v>8897</v>
      </c>
      <c r="K145" s="224"/>
      <c r="L145" s="224"/>
      <c r="M145" s="224"/>
      <c r="N145" s="224"/>
      <c r="O145" s="224"/>
      <c r="P145" s="185"/>
      <c r="Q145" s="225"/>
      <c r="R145" s="182" t="s">
        <v>13792</v>
      </c>
      <c r="S145" s="181" t="e">
        <v>#REF!</v>
      </c>
      <c r="T145" s="181" t="e">
        <v>#REF!</v>
      </c>
      <c r="U145" s="201"/>
      <c r="V145" s="226">
        <v>295</v>
      </c>
      <c r="X145" s="227">
        <v>0</v>
      </c>
      <c r="AB145" s="228" t="s">
        <v>16347</v>
      </c>
    </row>
    <row r="146" spans="1:28" s="227" customFormat="1" ht="25.5">
      <c r="A146" s="181" t="s">
        <v>16348</v>
      </c>
      <c r="B146" s="182" t="s">
        <v>1126</v>
      </c>
      <c r="C146" s="186" t="s">
        <v>16349</v>
      </c>
      <c r="D146" s="230" t="s">
        <v>16349</v>
      </c>
      <c r="E146" s="182" t="s">
        <v>1101</v>
      </c>
      <c r="F146" s="182" t="s">
        <v>16348</v>
      </c>
      <c r="G146" s="182" t="s">
        <v>16201</v>
      </c>
      <c r="H146" s="183"/>
      <c r="I146" s="184" t="s">
        <v>15143</v>
      </c>
      <c r="J146" s="184" t="s">
        <v>12852</v>
      </c>
      <c r="K146" s="224"/>
      <c r="L146" s="224"/>
      <c r="M146" s="224"/>
      <c r="N146" s="224"/>
      <c r="O146" s="224"/>
      <c r="P146" s="185"/>
      <c r="Q146" s="225"/>
      <c r="R146" s="182" t="s">
        <v>16349</v>
      </c>
      <c r="S146" s="181" t="e">
        <v>#REF!</v>
      </c>
      <c r="T146" s="181" t="e">
        <v>#REF!</v>
      </c>
      <c r="U146" s="201"/>
      <c r="V146" s="226">
        <v>412</v>
      </c>
      <c r="X146" s="227">
        <v>0</v>
      </c>
      <c r="AB146" s="228" t="s">
        <v>16350</v>
      </c>
    </row>
    <row r="147" spans="1:28" s="227" customFormat="1" ht="102">
      <c r="A147" s="181" t="s">
        <v>2328</v>
      </c>
      <c r="B147" s="182" t="s">
        <v>1125</v>
      </c>
      <c r="C147" s="186" t="s">
        <v>2327</v>
      </c>
      <c r="D147" s="230" t="s">
        <v>2327</v>
      </c>
      <c r="E147" s="182" t="s">
        <v>1105</v>
      </c>
      <c r="F147" s="182" t="s">
        <v>2328</v>
      </c>
      <c r="G147" s="182" t="s">
        <v>13240</v>
      </c>
      <c r="H147" s="183">
        <v>0</v>
      </c>
      <c r="I147" s="184" t="s">
        <v>2329</v>
      </c>
      <c r="J147" s="184" t="s">
        <v>2330</v>
      </c>
      <c r="K147" s="224"/>
      <c r="L147" s="224"/>
      <c r="M147" s="224"/>
      <c r="N147" s="224"/>
      <c r="O147" s="224"/>
      <c r="P147" s="185"/>
      <c r="Q147" s="225"/>
      <c r="R147" s="182" t="s">
        <v>2327</v>
      </c>
      <c r="S147" s="181" t="e">
        <v>#REF!</v>
      </c>
      <c r="T147" s="181" t="e">
        <v>#REF!</v>
      </c>
      <c r="U147" s="201"/>
      <c r="V147" s="226">
        <v>298</v>
      </c>
      <c r="X147" s="227">
        <v>0</v>
      </c>
      <c r="AB147" s="228" t="s">
        <v>16351</v>
      </c>
    </row>
    <row r="148" spans="1:28" s="227" customFormat="1" ht="63.75">
      <c r="A148" s="181" t="s">
        <v>2535</v>
      </c>
      <c r="B148" s="182" t="s">
        <v>1128</v>
      </c>
      <c r="C148" s="186" t="s">
        <v>12937</v>
      </c>
      <c r="D148" s="230" t="s">
        <v>12937</v>
      </c>
      <c r="E148" s="182" t="s">
        <v>1096</v>
      </c>
      <c r="F148" s="182" t="s">
        <v>2535</v>
      </c>
      <c r="G148" s="182" t="s">
        <v>13240</v>
      </c>
      <c r="H148" s="183">
        <v>0</v>
      </c>
      <c r="I148" s="184" t="s">
        <v>1773</v>
      </c>
      <c r="J148" s="184" t="s">
        <v>13619</v>
      </c>
      <c r="K148" s="224"/>
      <c r="L148" s="224"/>
      <c r="M148" s="224"/>
      <c r="N148" s="224"/>
      <c r="O148" s="224"/>
      <c r="P148" s="185"/>
      <c r="Q148" s="225"/>
      <c r="R148" s="182" t="s">
        <v>12937</v>
      </c>
      <c r="S148" s="181" t="e">
        <v>#REF!</v>
      </c>
      <c r="T148" s="181" t="e">
        <v>#REF!</v>
      </c>
      <c r="U148" s="201"/>
      <c r="V148" s="226">
        <v>497</v>
      </c>
      <c r="X148" s="227">
        <v>0</v>
      </c>
      <c r="AB148" s="228" t="s">
        <v>16352</v>
      </c>
    </row>
    <row r="149" spans="1:28" s="227" customFormat="1" ht="89.25">
      <c r="A149" s="181" t="s">
        <v>1814</v>
      </c>
      <c r="B149" s="182" t="s">
        <v>1126</v>
      </c>
      <c r="C149" s="186" t="s">
        <v>12434</v>
      </c>
      <c r="D149" s="230" t="s">
        <v>12434</v>
      </c>
      <c r="E149" s="182" t="s">
        <v>1092</v>
      </c>
      <c r="F149" s="182" t="s">
        <v>1814</v>
      </c>
      <c r="G149" s="182" t="s">
        <v>13240</v>
      </c>
      <c r="H149" s="183">
        <v>0</v>
      </c>
      <c r="I149" s="184" t="s">
        <v>1721</v>
      </c>
      <c r="J149" s="184" t="s">
        <v>1758</v>
      </c>
      <c r="K149" s="224"/>
      <c r="L149" s="224"/>
      <c r="M149" s="224"/>
      <c r="N149" s="224"/>
      <c r="O149" s="224"/>
      <c r="P149" s="185"/>
      <c r="Q149" s="225"/>
      <c r="R149" s="182" t="s">
        <v>12434</v>
      </c>
      <c r="S149" s="181" t="e">
        <v>#REF!</v>
      </c>
      <c r="T149" s="181" t="e">
        <v>#REF!</v>
      </c>
      <c r="U149" s="201"/>
      <c r="V149" s="226">
        <v>433</v>
      </c>
      <c r="X149" s="227">
        <v>0</v>
      </c>
      <c r="AB149" s="228" t="s">
        <v>16353</v>
      </c>
    </row>
    <row r="150" spans="1:28" s="227" customFormat="1" ht="63.75">
      <c r="A150" s="181" t="s">
        <v>2440</v>
      </c>
      <c r="B150" s="182" t="s">
        <v>1125</v>
      </c>
      <c r="C150" s="186" t="s">
        <v>2439</v>
      </c>
      <c r="D150" s="230" t="s">
        <v>2439</v>
      </c>
      <c r="E150" s="182" t="s">
        <v>1087</v>
      </c>
      <c r="F150" s="182" t="s">
        <v>2440</v>
      </c>
      <c r="G150" s="182" t="s">
        <v>13240</v>
      </c>
      <c r="H150" s="183">
        <v>0</v>
      </c>
      <c r="I150" s="184" t="s">
        <v>2450</v>
      </c>
      <c r="J150" s="184" t="s">
        <v>2450</v>
      </c>
      <c r="K150" s="224"/>
      <c r="L150" s="224"/>
      <c r="M150" s="224"/>
      <c r="N150" s="224"/>
      <c r="O150" s="224"/>
      <c r="P150" s="185"/>
      <c r="Q150" s="225"/>
      <c r="R150" s="182" t="s">
        <v>2439</v>
      </c>
      <c r="S150" s="181" t="e">
        <v>#REF!</v>
      </c>
      <c r="T150" s="181" t="e">
        <v>#REF!</v>
      </c>
      <c r="U150" s="201"/>
      <c r="V150" s="226">
        <v>307</v>
      </c>
      <c r="X150" s="227">
        <v>0</v>
      </c>
      <c r="AB150" s="228" t="s">
        <v>16354</v>
      </c>
    </row>
    <row r="151" spans="1:28" s="227" customFormat="1" ht="114.75">
      <c r="A151" s="181" t="s">
        <v>2503</v>
      </c>
      <c r="B151" s="182" t="s">
        <v>1125</v>
      </c>
      <c r="C151" s="186" t="s">
        <v>2502</v>
      </c>
      <c r="D151" s="230" t="s">
        <v>2502</v>
      </c>
      <c r="E151" s="182" t="s">
        <v>1103</v>
      </c>
      <c r="F151" s="182" t="s">
        <v>2503</v>
      </c>
      <c r="G151" s="182" t="s">
        <v>13240</v>
      </c>
      <c r="H151" s="183">
        <v>0</v>
      </c>
      <c r="I151" s="184" t="s">
        <v>1569</v>
      </c>
      <c r="J151" s="184" t="s">
        <v>6470</v>
      </c>
      <c r="K151" s="224"/>
      <c r="L151" s="224"/>
      <c r="M151" s="224"/>
      <c r="N151" s="224"/>
      <c r="O151" s="224"/>
      <c r="P151" s="185"/>
      <c r="Q151" s="225"/>
      <c r="R151" s="182" t="s">
        <v>2502</v>
      </c>
      <c r="S151" s="181" t="e">
        <v>#REF!</v>
      </c>
      <c r="T151" s="181" t="e">
        <v>#REF!</v>
      </c>
      <c r="U151" s="201"/>
      <c r="V151" s="226">
        <v>317</v>
      </c>
      <c r="X151" s="227">
        <v>0</v>
      </c>
      <c r="AB151" s="228" t="s">
        <v>16355</v>
      </c>
    </row>
    <row r="152" spans="1:28" s="227" customFormat="1" ht="63.75">
      <c r="A152" s="181" t="s">
        <v>1815</v>
      </c>
      <c r="B152" s="182" t="s">
        <v>1126</v>
      </c>
      <c r="C152" s="186" t="s">
        <v>12932</v>
      </c>
      <c r="D152" s="230" t="s">
        <v>12932</v>
      </c>
      <c r="E152" s="182" t="s">
        <v>1091</v>
      </c>
      <c r="F152" s="182" t="s">
        <v>1815</v>
      </c>
      <c r="G152" s="182" t="s">
        <v>16201</v>
      </c>
      <c r="H152" s="183">
        <v>0</v>
      </c>
      <c r="I152" s="184" t="s">
        <v>1816</v>
      </c>
      <c r="J152" s="184" t="s">
        <v>3153</v>
      </c>
      <c r="K152" s="224" t="s">
        <v>16356</v>
      </c>
      <c r="L152" s="224" t="s">
        <v>16357</v>
      </c>
      <c r="M152" s="224" t="s">
        <v>16358</v>
      </c>
      <c r="N152" s="224" t="s">
        <v>16359</v>
      </c>
      <c r="O152" s="224" t="s">
        <v>16359</v>
      </c>
      <c r="P152" s="185" t="s">
        <v>488</v>
      </c>
      <c r="Q152" s="225" t="s">
        <v>16360</v>
      </c>
      <c r="R152" s="182" t="s">
        <v>12932</v>
      </c>
      <c r="S152" s="181" t="e">
        <v>#REF!</v>
      </c>
      <c r="T152" s="181" t="e">
        <v>#REF!</v>
      </c>
      <c r="U152" s="201"/>
      <c r="V152" s="226">
        <v>454</v>
      </c>
      <c r="X152" s="227">
        <v>0</v>
      </c>
      <c r="AB152" s="228" t="s">
        <v>16271</v>
      </c>
    </row>
    <row r="153" spans="1:28" s="227" customFormat="1" ht="89.25">
      <c r="A153" s="181" t="s">
        <v>1817</v>
      </c>
      <c r="B153" s="182" t="s">
        <v>1126</v>
      </c>
      <c r="C153" s="186" t="s">
        <v>12933</v>
      </c>
      <c r="D153" s="230" t="s">
        <v>12933</v>
      </c>
      <c r="E153" s="182" t="s">
        <v>1098</v>
      </c>
      <c r="F153" s="182" t="s">
        <v>1817</v>
      </c>
      <c r="G153" s="182" t="s">
        <v>13240</v>
      </c>
      <c r="H153" s="183">
        <v>0</v>
      </c>
      <c r="I153" s="184" t="s">
        <v>1818</v>
      </c>
      <c r="J153" s="184" t="s">
        <v>12412</v>
      </c>
      <c r="K153" s="224"/>
      <c r="L153" s="224"/>
      <c r="M153" s="224"/>
      <c r="N153" s="224"/>
      <c r="O153" s="224"/>
      <c r="P153" s="185"/>
      <c r="Q153" s="225"/>
      <c r="R153" s="182" t="s">
        <v>12933</v>
      </c>
      <c r="S153" s="181" t="e">
        <v>#REF!</v>
      </c>
      <c r="T153" s="181" t="e">
        <v>#REF!</v>
      </c>
      <c r="U153" s="201"/>
      <c r="V153" s="226">
        <v>457</v>
      </c>
      <c r="X153" s="227">
        <v>0</v>
      </c>
      <c r="AB153" s="228" t="s">
        <v>16221</v>
      </c>
    </row>
    <row r="154" spans="1:28" s="227" customFormat="1" ht="102">
      <c r="A154" s="181" t="s">
        <v>2204</v>
      </c>
      <c r="B154" s="182" t="s">
        <v>1125</v>
      </c>
      <c r="C154" s="186" t="s">
        <v>2202</v>
      </c>
      <c r="D154" s="230" t="s">
        <v>2202</v>
      </c>
      <c r="E154" s="182" t="s">
        <v>1097</v>
      </c>
      <c r="F154" s="182" t="s">
        <v>2204</v>
      </c>
      <c r="G154" s="182" t="s">
        <v>13240</v>
      </c>
      <c r="H154" s="183">
        <v>0</v>
      </c>
      <c r="I154" s="184" t="s">
        <v>1542</v>
      </c>
      <c r="J154" s="184" t="s">
        <v>1543</v>
      </c>
      <c r="K154" s="224"/>
      <c r="L154" s="224"/>
      <c r="M154" s="224"/>
      <c r="N154" s="224"/>
      <c r="O154" s="224"/>
      <c r="P154" s="185"/>
      <c r="Q154" s="225"/>
      <c r="R154" s="182" t="s">
        <v>2202</v>
      </c>
      <c r="S154" s="181" t="e">
        <v>#REF!</v>
      </c>
      <c r="T154" s="181" t="e">
        <v>#REF!</v>
      </c>
      <c r="U154" s="201"/>
      <c r="V154" s="226">
        <v>93</v>
      </c>
      <c r="X154" s="227">
        <v>0</v>
      </c>
      <c r="AB154" s="228" t="s">
        <v>16361</v>
      </c>
    </row>
    <row r="155" spans="1:28" s="227" customFormat="1" ht="63.75">
      <c r="A155" s="181" t="s">
        <v>2205</v>
      </c>
      <c r="B155" s="182" t="s">
        <v>1125</v>
      </c>
      <c r="C155" s="186" t="s">
        <v>12435</v>
      </c>
      <c r="D155" s="230" t="s">
        <v>12435</v>
      </c>
      <c r="E155" s="182" t="s">
        <v>1090</v>
      </c>
      <c r="F155" s="182" t="s">
        <v>2205</v>
      </c>
      <c r="G155" s="182" t="s">
        <v>13240</v>
      </c>
      <c r="H155" s="183">
        <v>0</v>
      </c>
      <c r="I155" s="184" t="s">
        <v>2206</v>
      </c>
      <c r="J155" s="184" t="s">
        <v>2804</v>
      </c>
      <c r="K155" s="224"/>
      <c r="L155" s="224"/>
      <c r="M155" s="224"/>
      <c r="N155" s="224"/>
      <c r="O155" s="224"/>
      <c r="P155" s="185"/>
      <c r="Q155" s="225"/>
      <c r="R155" s="182" t="s">
        <v>12435</v>
      </c>
      <c r="S155" s="181" t="e">
        <v>#REF!</v>
      </c>
      <c r="T155" s="181" t="e">
        <v>#REF!</v>
      </c>
      <c r="U155" s="201"/>
      <c r="V155" s="226">
        <v>88</v>
      </c>
      <c r="X155" s="227">
        <v>0</v>
      </c>
      <c r="AB155" s="228" t="s">
        <v>16362</v>
      </c>
    </row>
    <row r="156" spans="1:28" s="227" customFormat="1" ht="51">
      <c r="A156" s="181" t="s">
        <v>15495</v>
      </c>
      <c r="B156" s="182" t="s">
        <v>1126</v>
      </c>
      <c r="C156" s="186" t="s">
        <v>15494</v>
      </c>
      <c r="D156" s="230" t="s">
        <v>15494</v>
      </c>
      <c r="E156" s="182" t="s">
        <v>1101</v>
      </c>
      <c r="F156" s="182" t="s">
        <v>15495</v>
      </c>
      <c r="G156" s="182" t="s">
        <v>13240</v>
      </c>
      <c r="H156" s="183">
        <v>0</v>
      </c>
      <c r="I156" s="184" t="s">
        <v>16363</v>
      </c>
      <c r="J156" s="184" t="s">
        <v>12852</v>
      </c>
      <c r="K156" s="224"/>
      <c r="L156" s="224"/>
      <c r="M156" s="224"/>
      <c r="N156" s="224"/>
      <c r="O156" s="224"/>
      <c r="P156" s="185"/>
      <c r="Q156" s="225"/>
      <c r="R156" s="182" t="s">
        <v>15494</v>
      </c>
      <c r="S156" s="181" t="e">
        <v>#REF!</v>
      </c>
      <c r="T156" s="181" t="e">
        <v>#REF!</v>
      </c>
      <c r="U156" s="201"/>
      <c r="V156" s="226">
        <v>454</v>
      </c>
      <c r="X156" s="227">
        <v>0</v>
      </c>
      <c r="AB156" s="228" t="s">
        <v>16271</v>
      </c>
    </row>
    <row r="157" spans="1:28" s="227" customFormat="1" ht="165.75">
      <c r="A157" s="181" t="s">
        <v>2273</v>
      </c>
      <c r="B157" s="182" t="s">
        <v>1128</v>
      </c>
      <c r="C157" s="186" t="s">
        <v>2343</v>
      </c>
      <c r="D157" s="230" t="s">
        <v>2343</v>
      </c>
      <c r="E157" s="182" t="s">
        <v>877</v>
      </c>
      <c r="F157" s="182" t="s">
        <v>2273</v>
      </c>
      <c r="G157" s="182" t="s">
        <v>13240</v>
      </c>
      <c r="H157" s="183">
        <v>0</v>
      </c>
      <c r="I157" s="184" t="s">
        <v>2274</v>
      </c>
      <c r="J157" s="184" t="s">
        <v>2275</v>
      </c>
      <c r="K157" s="224"/>
      <c r="L157" s="224"/>
      <c r="M157" s="224"/>
      <c r="N157" s="224"/>
      <c r="O157" s="224"/>
      <c r="P157" s="185"/>
      <c r="Q157" s="225"/>
      <c r="R157" s="182" t="s">
        <v>2343</v>
      </c>
      <c r="S157" s="181" t="e">
        <v>#REF!</v>
      </c>
      <c r="T157" s="181" t="e">
        <v>#REF!</v>
      </c>
      <c r="U157" s="201"/>
      <c r="V157" s="226">
        <v>408</v>
      </c>
      <c r="X157" s="227">
        <v>0</v>
      </c>
      <c r="AB157" s="228" t="s">
        <v>16364</v>
      </c>
    </row>
    <row r="158" spans="1:28" s="227" customFormat="1" ht="38.25">
      <c r="A158" s="181" t="s">
        <v>2267</v>
      </c>
      <c r="B158" s="182" t="s">
        <v>1128</v>
      </c>
      <c r="C158" s="186" t="s">
        <v>2266</v>
      </c>
      <c r="D158" s="230" t="s">
        <v>2266</v>
      </c>
      <c r="E158" s="182" t="s">
        <v>1092</v>
      </c>
      <c r="F158" s="182" t="s">
        <v>2267</v>
      </c>
      <c r="G158" s="182" t="s">
        <v>13240</v>
      </c>
      <c r="H158" s="183">
        <v>0</v>
      </c>
      <c r="I158" s="184" t="s">
        <v>2268</v>
      </c>
      <c r="J158" s="184" t="s">
        <v>1674</v>
      </c>
      <c r="K158" s="224"/>
      <c r="L158" s="224"/>
      <c r="M158" s="224"/>
      <c r="N158" s="224"/>
      <c r="O158" s="224"/>
      <c r="P158" s="185"/>
      <c r="Q158" s="225"/>
      <c r="R158" s="182" t="s">
        <v>2266</v>
      </c>
      <c r="S158" s="181" t="e">
        <v>#REF!</v>
      </c>
      <c r="T158" s="181" t="e">
        <v>#REF!</v>
      </c>
      <c r="U158" s="201"/>
      <c r="V158" s="226">
        <v>410</v>
      </c>
      <c r="X158" s="227">
        <v>0</v>
      </c>
      <c r="AB158" s="228" t="s">
        <v>16365</v>
      </c>
    </row>
    <row r="159" spans="1:28" s="227" customFormat="1" ht="51">
      <c r="A159" s="181" t="s">
        <v>16206</v>
      </c>
      <c r="B159" s="182" t="s">
        <v>1126</v>
      </c>
      <c r="C159" s="186" t="s">
        <v>16205</v>
      </c>
      <c r="D159" s="230" t="s">
        <v>16205</v>
      </c>
      <c r="E159" s="182" t="s">
        <v>888</v>
      </c>
      <c r="F159" s="182" t="s">
        <v>16206</v>
      </c>
      <c r="G159" s="182" t="s">
        <v>13240</v>
      </c>
      <c r="H159" s="183">
        <v>0</v>
      </c>
      <c r="I159" s="184" t="s">
        <v>16207</v>
      </c>
      <c r="J159" s="184" t="s">
        <v>12134</v>
      </c>
      <c r="K159" s="224"/>
      <c r="L159" s="224"/>
      <c r="M159" s="224"/>
      <c r="N159" s="224"/>
      <c r="O159" s="224"/>
      <c r="P159" s="185"/>
      <c r="Q159" s="225"/>
      <c r="R159" s="182" t="s">
        <v>16205</v>
      </c>
      <c r="S159" s="181" t="e">
        <v>#REF!</v>
      </c>
      <c r="T159" s="181" t="e">
        <v>#REF!</v>
      </c>
      <c r="U159" s="201"/>
      <c r="V159" s="226">
        <v>491</v>
      </c>
      <c r="X159" s="227">
        <v>0</v>
      </c>
      <c r="AB159" s="228" t="s">
        <v>16296</v>
      </c>
    </row>
    <row r="160" spans="1:28" s="227" customFormat="1" ht="63.75">
      <c r="A160" s="181" t="s">
        <v>15110</v>
      </c>
      <c r="B160" s="182" t="s">
        <v>1126</v>
      </c>
      <c r="C160" s="186" t="s">
        <v>15109</v>
      </c>
      <c r="D160" s="230" t="s">
        <v>15109</v>
      </c>
      <c r="E160" s="182" t="s">
        <v>1101</v>
      </c>
      <c r="F160" s="182" t="s">
        <v>15110</v>
      </c>
      <c r="G160" s="182" t="s">
        <v>13240</v>
      </c>
      <c r="H160" s="183">
        <v>0</v>
      </c>
      <c r="I160" s="184" t="s">
        <v>15148</v>
      </c>
      <c r="J160" s="184" t="s">
        <v>12852</v>
      </c>
      <c r="K160" s="224"/>
      <c r="L160" s="224"/>
      <c r="M160" s="224"/>
      <c r="N160" s="224"/>
      <c r="O160" s="224"/>
      <c r="P160" s="185"/>
      <c r="Q160" s="225"/>
      <c r="R160" s="182" t="s">
        <v>15109</v>
      </c>
      <c r="S160" s="181" t="e">
        <v>#REF!</v>
      </c>
      <c r="T160" s="181" t="e">
        <v>#REF!</v>
      </c>
      <c r="U160" s="201"/>
      <c r="V160" s="226">
        <v>484</v>
      </c>
      <c r="X160" s="227">
        <v>0</v>
      </c>
      <c r="AB160" s="228" t="s">
        <v>16366</v>
      </c>
    </row>
    <row r="161" spans="1:28" s="227" customFormat="1" ht="76.5">
      <c r="A161" s="181" t="s">
        <v>2452</v>
      </c>
      <c r="B161" s="182" t="s">
        <v>1125</v>
      </c>
      <c r="C161" s="186" t="s">
        <v>12925</v>
      </c>
      <c r="D161" s="230" t="s">
        <v>12925</v>
      </c>
      <c r="E161" s="182" t="s">
        <v>1107</v>
      </c>
      <c r="F161" s="182" t="s">
        <v>2452</v>
      </c>
      <c r="G161" s="182" t="s">
        <v>13240</v>
      </c>
      <c r="H161" s="183">
        <v>0</v>
      </c>
      <c r="I161" s="184" t="s">
        <v>12940</v>
      </c>
      <c r="J161" s="184" t="s">
        <v>12874</v>
      </c>
      <c r="K161" s="224"/>
      <c r="L161" s="224"/>
      <c r="M161" s="224"/>
      <c r="N161" s="224"/>
      <c r="O161" s="224"/>
      <c r="P161" s="185"/>
      <c r="Q161" s="225"/>
      <c r="R161" s="182" t="s">
        <v>12925</v>
      </c>
      <c r="S161" s="181" t="e">
        <v>#REF!</v>
      </c>
      <c r="T161" s="181" t="e">
        <v>#REF!</v>
      </c>
      <c r="U161" s="201"/>
      <c r="V161" s="226">
        <v>185</v>
      </c>
      <c r="X161" s="227">
        <v>0</v>
      </c>
      <c r="AB161" s="228" t="s">
        <v>16367</v>
      </c>
    </row>
    <row r="162" spans="1:28" s="227" customFormat="1" ht="127.5">
      <c r="A162" s="181" t="s">
        <v>2529</v>
      </c>
      <c r="B162" s="182" t="s">
        <v>1126</v>
      </c>
      <c r="C162" s="186" t="s">
        <v>2528</v>
      </c>
      <c r="D162" s="230" t="s">
        <v>2528</v>
      </c>
      <c r="E162" s="182" t="s">
        <v>1096</v>
      </c>
      <c r="F162" s="182" t="s">
        <v>2529</v>
      </c>
      <c r="G162" s="182" t="s">
        <v>13240</v>
      </c>
      <c r="H162" s="183">
        <v>0</v>
      </c>
      <c r="I162" s="184" t="s">
        <v>1824</v>
      </c>
      <c r="J162" s="184" t="s">
        <v>13624</v>
      </c>
      <c r="K162" s="224"/>
      <c r="L162" s="224"/>
      <c r="M162" s="224"/>
      <c r="N162" s="224"/>
      <c r="O162" s="224"/>
      <c r="P162" s="185"/>
      <c r="Q162" s="225"/>
      <c r="R162" s="182" t="s">
        <v>2528</v>
      </c>
      <c r="S162" s="181" t="e">
        <v>#REF!</v>
      </c>
      <c r="T162" s="181" t="e">
        <v>#REF!</v>
      </c>
      <c r="U162" s="201"/>
      <c r="V162" s="226">
        <v>196</v>
      </c>
      <c r="X162" s="227">
        <v>0</v>
      </c>
      <c r="AB162" s="228" t="s">
        <v>16368</v>
      </c>
    </row>
    <row r="163" spans="1:28" s="227" customFormat="1" ht="38.25">
      <c r="A163" s="181" t="s">
        <v>12930</v>
      </c>
      <c r="B163" s="182" t="s">
        <v>1126</v>
      </c>
      <c r="C163" s="186" t="s">
        <v>12929</v>
      </c>
      <c r="D163" s="230" t="s">
        <v>12929</v>
      </c>
      <c r="E163" s="182" t="s">
        <v>1096</v>
      </c>
      <c r="F163" s="182" t="s">
        <v>12930</v>
      </c>
      <c r="G163" s="182" t="s">
        <v>13240</v>
      </c>
      <c r="H163" s="183">
        <v>0</v>
      </c>
      <c r="I163" s="184" t="s">
        <v>12948</v>
      </c>
      <c r="J163" s="184" t="s">
        <v>13602</v>
      </c>
      <c r="K163" s="224"/>
      <c r="L163" s="224"/>
      <c r="M163" s="224"/>
      <c r="N163" s="224"/>
      <c r="O163" s="224"/>
      <c r="P163" s="185"/>
      <c r="Q163" s="225"/>
      <c r="R163" s="182" t="s">
        <v>12929</v>
      </c>
      <c r="S163" s="181" t="e">
        <v>#REF!</v>
      </c>
      <c r="T163" s="181" t="e">
        <v>#REF!</v>
      </c>
      <c r="U163" s="201"/>
      <c r="V163" s="226">
        <v>157</v>
      </c>
      <c r="X163" s="227">
        <v>0</v>
      </c>
      <c r="AB163" s="228" t="s">
        <v>16369</v>
      </c>
    </row>
    <row r="164" spans="1:28" s="227" customFormat="1" ht="63.75">
      <c r="A164" s="181" t="s">
        <v>14029</v>
      </c>
      <c r="B164" s="182" t="s">
        <v>1126</v>
      </c>
      <c r="C164" s="186" t="s">
        <v>12936</v>
      </c>
      <c r="D164" s="230" t="s">
        <v>12936</v>
      </c>
      <c r="E164" s="182" t="s">
        <v>1101</v>
      </c>
      <c r="F164" s="182" t="s">
        <v>14029</v>
      </c>
      <c r="G164" s="182" t="s">
        <v>13240</v>
      </c>
      <c r="H164" s="183">
        <v>0</v>
      </c>
      <c r="I164" s="184" t="s">
        <v>15147</v>
      </c>
      <c r="J164" s="184" t="s">
        <v>12852</v>
      </c>
      <c r="K164" s="224"/>
      <c r="L164" s="224"/>
      <c r="M164" s="224"/>
      <c r="N164" s="224"/>
      <c r="O164" s="224"/>
      <c r="P164" s="185"/>
      <c r="Q164" s="225"/>
      <c r="R164" s="182" t="s">
        <v>12936</v>
      </c>
      <c r="S164" s="181" t="e">
        <v>#REF!</v>
      </c>
      <c r="T164" s="181" t="e">
        <v>#REF!</v>
      </c>
      <c r="U164" s="201"/>
      <c r="V164" s="226">
        <v>487</v>
      </c>
      <c r="X164" s="227">
        <v>0</v>
      </c>
      <c r="AB164" s="228" t="s">
        <v>16216</v>
      </c>
    </row>
    <row r="165" spans="1:28" s="227" customFormat="1" ht="51">
      <c r="A165" s="181" t="s">
        <v>13184</v>
      </c>
      <c r="B165" s="182" t="s">
        <v>1126</v>
      </c>
      <c r="C165" s="186" t="s">
        <v>13183</v>
      </c>
      <c r="D165" s="230" t="s">
        <v>13183</v>
      </c>
      <c r="E165" s="182" t="s">
        <v>2432</v>
      </c>
      <c r="F165" s="182" t="s">
        <v>13184</v>
      </c>
      <c r="G165" s="182" t="s">
        <v>13240</v>
      </c>
      <c r="H165" s="183">
        <v>0</v>
      </c>
      <c r="I165" s="184" t="s">
        <v>13185</v>
      </c>
      <c r="J165" s="184" t="s">
        <v>1737</v>
      </c>
      <c r="K165" s="224"/>
      <c r="L165" s="224"/>
      <c r="M165" s="224"/>
      <c r="N165" s="224"/>
      <c r="O165" s="224"/>
      <c r="P165" s="185"/>
      <c r="Q165" s="225"/>
      <c r="R165" s="182" t="s">
        <v>13183</v>
      </c>
      <c r="S165" s="181" t="e">
        <v>#REF!</v>
      </c>
      <c r="T165" s="181" t="e">
        <v>#REF!</v>
      </c>
      <c r="U165" s="201"/>
      <c r="V165" s="226">
        <v>492</v>
      </c>
      <c r="X165" s="227">
        <v>0</v>
      </c>
      <c r="AB165" s="228" t="s">
        <v>16212</v>
      </c>
    </row>
    <row r="166" spans="1:28" s="227" customFormat="1" ht="63.75">
      <c r="A166" s="181" t="s">
        <v>16210</v>
      </c>
      <c r="B166" s="182" t="s">
        <v>1126</v>
      </c>
      <c r="C166" s="186" t="s">
        <v>16209</v>
      </c>
      <c r="D166" s="230" t="s">
        <v>16209</v>
      </c>
      <c r="E166" s="182" t="s">
        <v>1096</v>
      </c>
      <c r="F166" s="182" t="s">
        <v>16210</v>
      </c>
      <c r="G166" s="182" t="s">
        <v>13240</v>
      </c>
      <c r="H166" s="183">
        <v>0</v>
      </c>
      <c r="I166" s="184" t="s">
        <v>16211</v>
      </c>
      <c r="J166" s="184" t="s">
        <v>13617</v>
      </c>
      <c r="K166" s="224"/>
      <c r="L166" s="224"/>
      <c r="M166" s="224"/>
      <c r="N166" s="224"/>
      <c r="O166" s="224"/>
      <c r="P166" s="185"/>
      <c r="Q166" s="225"/>
      <c r="R166" s="182" t="s">
        <v>16209</v>
      </c>
      <c r="S166" s="181" t="e">
        <v>#REF!</v>
      </c>
      <c r="T166" s="181" t="e">
        <v>#REF!</v>
      </c>
      <c r="U166" s="201"/>
      <c r="V166" s="226">
        <v>266</v>
      </c>
      <c r="X166" s="227">
        <v>0</v>
      </c>
      <c r="AB166" s="228" t="s">
        <v>16370</v>
      </c>
    </row>
    <row r="167" spans="1:28" s="227" customFormat="1" ht="51">
      <c r="A167" s="181" t="s">
        <v>15114</v>
      </c>
      <c r="B167" s="182" t="s">
        <v>1126</v>
      </c>
      <c r="C167" s="186" t="s">
        <v>15113</v>
      </c>
      <c r="D167" s="230" t="s">
        <v>15113</v>
      </c>
      <c r="E167" s="182" t="s">
        <v>1101</v>
      </c>
      <c r="F167" s="182" t="s">
        <v>15114</v>
      </c>
      <c r="G167" s="182" t="s">
        <v>13240</v>
      </c>
      <c r="H167" s="183">
        <v>0</v>
      </c>
      <c r="I167" s="184" t="s">
        <v>15149</v>
      </c>
      <c r="J167" s="184" t="s">
        <v>12852</v>
      </c>
      <c r="K167" s="224"/>
      <c r="L167" s="224"/>
      <c r="M167" s="224"/>
      <c r="N167" s="224"/>
      <c r="O167" s="224"/>
      <c r="P167" s="185"/>
      <c r="Q167" s="225"/>
      <c r="R167" s="182" t="s">
        <v>15113</v>
      </c>
      <c r="S167" s="181" t="e">
        <v>#REF!</v>
      </c>
      <c r="T167" s="181" t="e">
        <v>#REF!</v>
      </c>
      <c r="U167" s="201"/>
      <c r="V167" s="226">
        <v>499</v>
      </c>
      <c r="X167" s="227">
        <v>0</v>
      </c>
      <c r="AB167" s="228" t="s">
        <v>16371</v>
      </c>
    </row>
    <row r="168" spans="1:28" s="227" customFormat="1" ht="51">
      <c r="A168" s="181" t="s">
        <v>13867</v>
      </c>
      <c r="B168" s="182" t="s">
        <v>1126</v>
      </c>
      <c r="C168" s="186" t="s">
        <v>13852</v>
      </c>
      <c r="D168" s="230" t="s">
        <v>13852</v>
      </c>
      <c r="E168" s="182" t="s">
        <v>13105</v>
      </c>
      <c r="F168" s="182" t="s">
        <v>13867</v>
      </c>
      <c r="G168" s="182" t="s">
        <v>13240</v>
      </c>
      <c r="H168" s="183">
        <v>0</v>
      </c>
      <c r="I168" s="184" t="s">
        <v>13879</v>
      </c>
      <c r="J168" s="184" t="s">
        <v>10065</v>
      </c>
      <c r="K168" s="224"/>
      <c r="L168" s="224"/>
      <c r="M168" s="224"/>
      <c r="N168" s="224"/>
      <c r="O168" s="224"/>
      <c r="P168" s="185"/>
      <c r="Q168" s="225"/>
      <c r="R168" s="182" t="s">
        <v>13852</v>
      </c>
      <c r="S168" s="181" t="e">
        <v>#REF!</v>
      </c>
      <c r="T168" s="181" t="e">
        <v>#REF!</v>
      </c>
      <c r="U168" s="201"/>
      <c r="V168" s="226">
        <v>502</v>
      </c>
      <c r="X168" s="227">
        <v>0</v>
      </c>
      <c r="AB168" s="228" t="s">
        <v>16295</v>
      </c>
    </row>
    <row r="169" spans="1:28" s="227" customFormat="1" ht="89.25">
      <c r="A169" s="181" t="s">
        <v>13815</v>
      </c>
      <c r="B169" s="182" t="s">
        <v>1128</v>
      </c>
      <c r="C169" s="186" t="s">
        <v>13814</v>
      </c>
      <c r="D169" s="230" t="s">
        <v>13814</v>
      </c>
      <c r="E169" s="182" t="s">
        <v>1096</v>
      </c>
      <c r="F169" s="182" t="s">
        <v>13815</v>
      </c>
      <c r="G169" s="182" t="s">
        <v>13240</v>
      </c>
      <c r="H169" s="183">
        <v>0</v>
      </c>
      <c r="I169" s="184" t="s">
        <v>13834</v>
      </c>
      <c r="J169" s="184" t="s">
        <v>13618</v>
      </c>
      <c r="K169" s="224"/>
      <c r="L169" s="224"/>
      <c r="M169" s="224"/>
      <c r="N169" s="224"/>
      <c r="O169" s="224"/>
      <c r="P169" s="185"/>
      <c r="Q169" s="225"/>
      <c r="R169" s="182" t="s">
        <v>13814</v>
      </c>
      <c r="S169" s="181" t="e">
        <v>#REF!</v>
      </c>
      <c r="T169" s="181" t="e">
        <v>#REF!</v>
      </c>
      <c r="U169" s="201"/>
      <c r="V169" s="226">
        <v>582</v>
      </c>
      <c r="X169" s="227">
        <v>0</v>
      </c>
      <c r="AB169" s="228" t="s">
        <v>16372</v>
      </c>
    </row>
    <row r="170" spans="1:28" s="227" customFormat="1" ht="76.5">
      <c r="A170" s="181" t="s">
        <v>13820</v>
      </c>
      <c r="B170" s="182" t="s">
        <v>1128</v>
      </c>
      <c r="C170" s="186" t="s">
        <v>13819</v>
      </c>
      <c r="D170" s="230" t="s">
        <v>13819</v>
      </c>
      <c r="E170" s="182" t="s">
        <v>2431</v>
      </c>
      <c r="F170" s="182" t="s">
        <v>13820</v>
      </c>
      <c r="G170" s="182" t="s">
        <v>13240</v>
      </c>
      <c r="H170" s="183">
        <v>0</v>
      </c>
      <c r="I170" s="184" t="s">
        <v>13831</v>
      </c>
      <c r="J170" s="184" t="s">
        <v>11484</v>
      </c>
      <c r="K170" s="224"/>
      <c r="L170" s="224"/>
      <c r="M170" s="224"/>
      <c r="N170" s="224"/>
      <c r="O170" s="224"/>
      <c r="P170" s="185"/>
      <c r="Q170" s="225"/>
      <c r="R170" s="182" t="s">
        <v>13819</v>
      </c>
      <c r="S170" s="181" t="e">
        <v>#REF!</v>
      </c>
      <c r="T170" s="181" t="e">
        <v>#REF!</v>
      </c>
      <c r="U170" s="201"/>
      <c r="V170" s="226">
        <v>580</v>
      </c>
      <c r="X170" s="227">
        <v>0</v>
      </c>
      <c r="AB170" s="228" t="s">
        <v>16373</v>
      </c>
    </row>
    <row r="171" spans="1:28" s="227" customFormat="1" ht="63.75">
      <c r="A171" s="181" t="s">
        <v>13860</v>
      </c>
      <c r="B171" s="182" t="s">
        <v>1125</v>
      </c>
      <c r="C171" s="186" t="s">
        <v>13837</v>
      </c>
      <c r="D171" s="230" t="s">
        <v>13837</v>
      </c>
      <c r="E171" s="182" t="s">
        <v>12986</v>
      </c>
      <c r="F171" s="182" t="s">
        <v>13860</v>
      </c>
      <c r="G171" s="182" t="s">
        <v>13240</v>
      </c>
      <c r="H171" s="183">
        <v>0</v>
      </c>
      <c r="I171" s="184" t="s">
        <v>13875</v>
      </c>
      <c r="J171" s="184" t="s">
        <v>3929</v>
      </c>
      <c r="K171" s="224"/>
      <c r="L171" s="224"/>
      <c r="M171" s="224"/>
      <c r="N171" s="224"/>
      <c r="O171" s="224"/>
      <c r="P171" s="185"/>
      <c r="Q171" s="225"/>
      <c r="R171" s="182" t="s">
        <v>13837</v>
      </c>
      <c r="S171" s="181" t="e">
        <v>#REF!</v>
      </c>
      <c r="T171" s="181" t="e">
        <v>#REF!</v>
      </c>
      <c r="U171" s="201"/>
      <c r="V171" s="226">
        <v>16</v>
      </c>
      <c r="X171" s="227">
        <v>0</v>
      </c>
      <c r="AB171" s="228" t="s">
        <v>16374</v>
      </c>
    </row>
    <row r="172" spans="1:28" s="227" customFormat="1" ht="114.75">
      <c r="A172" s="181" t="s">
        <v>13869</v>
      </c>
      <c r="B172" s="182" t="s">
        <v>1128</v>
      </c>
      <c r="C172" s="186" t="s">
        <v>13854</v>
      </c>
      <c r="D172" s="230" t="s">
        <v>13854</v>
      </c>
      <c r="E172" s="182" t="s">
        <v>1092</v>
      </c>
      <c r="F172" s="182" t="s">
        <v>13869</v>
      </c>
      <c r="G172" s="182" t="s">
        <v>13240</v>
      </c>
      <c r="H172" s="183">
        <v>0</v>
      </c>
      <c r="I172" s="184" t="s">
        <v>2510</v>
      </c>
      <c r="J172" s="184" t="s">
        <v>1674</v>
      </c>
      <c r="K172" s="224"/>
      <c r="L172" s="224"/>
      <c r="M172" s="224"/>
      <c r="N172" s="224"/>
      <c r="O172" s="224"/>
      <c r="P172" s="185"/>
      <c r="Q172" s="225"/>
      <c r="R172" s="182" t="s">
        <v>13854</v>
      </c>
      <c r="S172" s="181" t="e">
        <v>#REF!</v>
      </c>
      <c r="T172" s="181" t="e">
        <v>#REF!</v>
      </c>
      <c r="U172" s="201"/>
      <c r="V172" s="226">
        <v>576</v>
      </c>
      <c r="X172" s="227">
        <v>0</v>
      </c>
      <c r="AB172" s="228" t="s">
        <v>16375</v>
      </c>
    </row>
    <row r="173" spans="1:28" s="227" customFormat="1" ht="89.25">
      <c r="A173" s="181" t="s">
        <v>13868</v>
      </c>
      <c r="B173" s="182" t="s">
        <v>1126</v>
      </c>
      <c r="C173" s="186" t="s">
        <v>13853</v>
      </c>
      <c r="D173" s="230" t="s">
        <v>13853</v>
      </c>
      <c r="E173" s="182" t="s">
        <v>1101</v>
      </c>
      <c r="F173" s="182" t="s">
        <v>13868</v>
      </c>
      <c r="G173" s="182" t="s">
        <v>13240</v>
      </c>
      <c r="H173" s="183">
        <v>0</v>
      </c>
      <c r="I173" s="184" t="s">
        <v>15147</v>
      </c>
      <c r="J173" s="184" t="s">
        <v>12852</v>
      </c>
      <c r="K173" s="224"/>
      <c r="L173" s="224"/>
      <c r="M173" s="224"/>
      <c r="N173" s="224"/>
      <c r="O173" s="224"/>
      <c r="P173" s="185"/>
      <c r="Q173" s="225"/>
      <c r="R173" s="182" t="s">
        <v>13853</v>
      </c>
      <c r="S173" s="181" t="e">
        <v>#REF!</v>
      </c>
      <c r="T173" s="181" t="e">
        <v>#REF!</v>
      </c>
      <c r="U173" s="201"/>
      <c r="V173" s="226">
        <v>532</v>
      </c>
      <c r="X173" s="227">
        <v>0</v>
      </c>
      <c r="AB173" s="228" t="s">
        <v>16298</v>
      </c>
    </row>
    <row r="174" spans="1:28" s="227" customFormat="1" ht="51">
      <c r="A174" s="181" t="s">
        <v>13859</v>
      </c>
      <c r="B174" s="182" t="s">
        <v>1125</v>
      </c>
      <c r="C174" s="186" t="s">
        <v>13836</v>
      </c>
      <c r="D174" s="230" t="s">
        <v>13836</v>
      </c>
      <c r="E174" s="182" t="s">
        <v>1102</v>
      </c>
      <c r="F174" s="182" t="s">
        <v>13859</v>
      </c>
      <c r="G174" s="182" t="s">
        <v>13240</v>
      </c>
      <c r="H174" s="183">
        <v>0</v>
      </c>
      <c r="I174" s="184" t="s">
        <v>13874</v>
      </c>
      <c r="J174" s="184" t="s">
        <v>15445</v>
      </c>
      <c r="K174" s="224"/>
      <c r="L174" s="224"/>
      <c r="M174" s="224"/>
      <c r="N174" s="224"/>
      <c r="O174" s="224"/>
      <c r="P174" s="185"/>
      <c r="Q174" s="225"/>
      <c r="R174" s="182" t="s">
        <v>13836</v>
      </c>
      <c r="S174" s="181" t="e">
        <v>#REF!</v>
      </c>
      <c r="T174" s="181" t="s">
        <v>16240</v>
      </c>
      <c r="U174" s="201"/>
      <c r="V174" s="226">
        <v>81</v>
      </c>
      <c r="X174" s="227">
        <v>0</v>
      </c>
      <c r="AB174" s="228" t="s">
        <v>16376</v>
      </c>
    </row>
    <row r="175" spans="1:28" s="227" customFormat="1" ht="102">
      <c r="A175" s="181" t="s">
        <v>15089</v>
      </c>
      <c r="B175" s="182" t="s">
        <v>1126</v>
      </c>
      <c r="C175" s="186" t="s">
        <v>15088</v>
      </c>
      <c r="D175" s="230" t="s">
        <v>15088</v>
      </c>
      <c r="E175" s="182" t="s">
        <v>1092</v>
      </c>
      <c r="F175" s="182" t="s">
        <v>15089</v>
      </c>
      <c r="G175" s="182" t="s">
        <v>13240</v>
      </c>
      <c r="H175" s="183">
        <v>0</v>
      </c>
      <c r="I175" s="184" t="s">
        <v>15141</v>
      </c>
      <c r="J175" s="184" t="s">
        <v>3461</v>
      </c>
      <c r="K175" s="224"/>
      <c r="L175" s="224"/>
      <c r="M175" s="224"/>
      <c r="N175" s="224"/>
      <c r="O175" s="224"/>
      <c r="P175" s="185"/>
      <c r="Q175" s="225"/>
      <c r="R175" s="182" t="s">
        <v>15088</v>
      </c>
      <c r="S175" s="181" t="e">
        <v>#REF!</v>
      </c>
      <c r="T175" s="181" t="e">
        <v>#REF!</v>
      </c>
      <c r="U175" s="201"/>
      <c r="V175" s="226">
        <v>540</v>
      </c>
      <c r="X175" s="227">
        <v>0</v>
      </c>
      <c r="AB175" s="228" t="s">
        <v>16377</v>
      </c>
    </row>
    <row r="176" spans="1:28" s="227" customFormat="1" ht="25.5">
      <c r="A176" s="181" t="s">
        <v>15046</v>
      </c>
      <c r="B176" s="182" t="s">
        <v>1125</v>
      </c>
      <c r="C176" s="186" t="s">
        <v>15045</v>
      </c>
      <c r="D176" s="230" t="s">
        <v>15045</v>
      </c>
      <c r="E176" s="182" t="s">
        <v>2432</v>
      </c>
      <c r="F176" s="182" t="s">
        <v>15046</v>
      </c>
      <c r="G176" s="182" t="s">
        <v>13240</v>
      </c>
      <c r="H176" s="183">
        <v>0</v>
      </c>
      <c r="I176" s="184" t="s">
        <v>15131</v>
      </c>
      <c r="J176" s="184" t="s">
        <v>1635</v>
      </c>
      <c r="K176" s="224"/>
      <c r="L176" s="224"/>
      <c r="M176" s="224"/>
      <c r="N176" s="224"/>
      <c r="O176" s="224"/>
      <c r="P176" s="185"/>
      <c r="Q176" s="225"/>
      <c r="R176" s="182" t="s">
        <v>15045</v>
      </c>
      <c r="S176" s="181" t="e">
        <v>#REF!</v>
      </c>
      <c r="T176" s="181" t="e">
        <v>#REF!</v>
      </c>
      <c r="U176" s="201"/>
      <c r="V176" s="226">
        <v>269</v>
      </c>
      <c r="X176" s="227">
        <v>0</v>
      </c>
      <c r="AB176" s="228" t="s">
        <v>16378</v>
      </c>
    </row>
    <row r="177" spans="1:28" s="227" customFormat="1" ht="63.75">
      <c r="A177" s="181" t="s">
        <v>15092</v>
      </c>
      <c r="B177" s="182" t="s">
        <v>1126</v>
      </c>
      <c r="C177" s="186" t="s">
        <v>15091</v>
      </c>
      <c r="D177" s="230" t="s">
        <v>15091</v>
      </c>
      <c r="E177" s="182" t="s">
        <v>1098</v>
      </c>
      <c r="F177" s="182" t="s">
        <v>15092</v>
      </c>
      <c r="G177" s="182" t="s">
        <v>13240</v>
      </c>
      <c r="H177" s="183">
        <v>0</v>
      </c>
      <c r="I177" s="184" t="s">
        <v>3651</v>
      </c>
      <c r="J177" s="184" t="s">
        <v>3651</v>
      </c>
      <c r="K177" s="224"/>
      <c r="L177" s="224"/>
      <c r="M177" s="224"/>
      <c r="N177" s="224"/>
      <c r="O177" s="224"/>
      <c r="P177" s="185"/>
      <c r="Q177" s="225"/>
      <c r="R177" s="182" t="s">
        <v>15091</v>
      </c>
      <c r="S177" s="181" t="e">
        <v>#REF!</v>
      </c>
      <c r="T177" s="181" t="e">
        <v>#REF!</v>
      </c>
      <c r="U177" s="201"/>
      <c r="V177" s="226">
        <v>485</v>
      </c>
      <c r="X177" s="227">
        <v>0</v>
      </c>
      <c r="AB177" s="228" t="s">
        <v>16379</v>
      </c>
    </row>
    <row r="178" spans="1:28" s="227" customFormat="1" ht="51">
      <c r="A178" s="181" t="s">
        <v>15070</v>
      </c>
      <c r="B178" s="182" t="s">
        <v>1125</v>
      </c>
      <c r="C178" s="186" t="s">
        <v>15069</v>
      </c>
      <c r="D178" s="230" t="s">
        <v>15069</v>
      </c>
      <c r="E178" s="182" t="s">
        <v>12986</v>
      </c>
      <c r="F178" s="182" t="s">
        <v>15070</v>
      </c>
      <c r="G178" s="182" t="s">
        <v>13240</v>
      </c>
      <c r="H178" s="183">
        <v>0</v>
      </c>
      <c r="I178" s="184" t="s">
        <v>15136</v>
      </c>
      <c r="J178" s="184" t="s">
        <v>3959</v>
      </c>
      <c r="K178" s="224"/>
      <c r="L178" s="224"/>
      <c r="M178" s="224"/>
      <c r="N178" s="224"/>
      <c r="O178" s="224"/>
      <c r="P178" s="185"/>
      <c r="Q178" s="225"/>
      <c r="R178" s="182" t="s">
        <v>15069</v>
      </c>
      <c r="S178" s="181" t="e">
        <v>#REF!</v>
      </c>
      <c r="T178" s="181" t="e">
        <v>#REF!</v>
      </c>
      <c r="U178" s="201"/>
      <c r="V178" s="226">
        <v>219</v>
      </c>
      <c r="X178" s="227">
        <v>0</v>
      </c>
      <c r="AB178" s="228" t="s">
        <v>16380</v>
      </c>
    </row>
    <row r="179" spans="1:28" s="227" customFormat="1" ht="76.5">
      <c r="A179" s="181" t="s">
        <v>15066</v>
      </c>
      <c r="B179" s="182" t="s">
        <v>1125</v>
      </c>
      <c r="C179" s="186" t="s">
        <v>15065</v>
      </c>
      <c r="D179" s="230" t="s">
        <v>15065</v>
      </c>
      <c r="E179" s="182" t="s">
        <v>889</v>
      </c>
      <c r="F179" s="182" t="s">
        <v>15066</v>
      </c>
      <c r="G179" s="182" t="s">
        <v>13240</v>
      </c>
      <c r="H179" s="183">
        <v>0</v>
      </c>
      <c r="I179" s="184" t="s">
        <v>15454</v>
      </c>
      <c r="J179" s="184" t="s">
        <v>1644</v>
      </c>
      <c r="K179" s="224"/>
      <c r="L179" s="224"/>
      <c r="M179" s="224"/>
      <c r="N179" s="224"/>
      <c r="O179" s="224"/>
      <c r="P179" s="185"/>
      <c r="Q179" s="225"/>
      <c r="R179" s="182" t="s">
        <v>15065</v>
      </c>
      <c r="S179" s="181" t="e">
        <v>#REF!</v>
      </c>
      <c r="T179" s="181" t="e">
        <v>#REF!</v>
      </c>
      <c r="U179" s="201"/>
      <c r="V179" s="226">
        <v>140</v>
      </c>
      <c r="X179" s="227">
        <v>0</v>
      </c>
      <c r="AB179" s="228" t="s">
        <v>16381</v>
      </c>
    </row>
    <row r="180" spans="1:28" s="227" customFormat="1" ht="51">
      <c r="A180" s="181" t="s">
        <v>15100</v>
      </c>
      <c r="B180" s="182" t="s">
        <v>1126</v>
      </c>
      <c r="C180" s="186" t="s">
        <v>15098</v>
      </c>
      <c r="D180" s="230" t="s">
        <v>15098</v>
      </c>
      <c r="E180" s="182" t="s">
        <v>1092</v>
      </c>
      <c r="F180" s="182" t="s">
        <v>15100</v>
      </c>
      <c r="G180" s="182" t="s">
        <v>13240</v>
      </c>
      <c r="H180" s="183">
        <v>0</v>
      </c>
      <c r="I180" s="184" t="s">
        <v>15144</v>
      </c>
      <c r="J180" s="184" t="s">
        <v>1674</v>
      </c>
      <c r="K180" s="224"/>
      <c r="L180" s="224"/>
      <c r="M180" s="224"/>
      <c r="N180" s="224"/>
      <c r="O180" s="224"/>
      <c r="P180" s="185"/>
      <c r="Q180" s="225"/>
      <c r="R180" s="182" t="s">
        <v>15099</v>
      </c>
      <c r="S180" s="181" t="e">
        <v>#REF!</v>
      </c>
      <c r="T180" s="181" t="e">
        <v>#REF!</v>
      </c>
      <c r="U180" s="201"/>
      <c r="V180" s="226">
        <v>424</v>
      </c>
      <c r="X180" s="227">
        <v>0</v>
      </c>
      <c r="AB180" s="228" t="s">
        <v>16382</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S194" ca="1" si="0">IF(B181="","",IF(ISERROR(MATCH($E181,CL,0)),"Unknown",INDIRECT("'C'!$A$"&amp;MATCH($E181,CL,0)+1)))</f>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ref="X181:X194" ca="1" si="1">IF(AND(C181="Smelter not listed",OR(LEN(D181)=0,LEN(E181)=0)),1,0)</f>
        <v>0</v>
      </c>
      <c r="AB181" s="228" t="str">
        <f t="shared" ref="AB181:AB194" si="2">B181&amp;C181</f>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0"/>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1"/>
        <v>0</v>
      </c>
      <c r="AB182" s="228" t="str">
        <f t="shared" si="2"/>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0"/>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1"/>
        <v>0</v>
      </c>
      <c r="AB183" s="228" t="str">
        <f t="shared" si="2"/>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0"/>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1"/>
        <v>0</v>
      </c>
      <c r="AB184" s="228" t="str">
        <f t="shared" si="2"/>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0"/>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1"/>
        <v>0</v>
      </c>
      <c r="AB185" s="228" t="str">
        <f t="shared" si="2"/>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0"/>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1"/>
        <v>0</v>
      </c>
      <c r="AB186" s="228" t="str">
        <f t="shared" si="2"/>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0"/>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1"/>
        <v>0</v>
      </c>
      <c r="AB187" s="228" t="str">
        <f t="shared" si="2"/>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0"/>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1"/>
        <v>0</v>
      </c>
      <c r="AB188" s="228" t="str">
        <f t="shared" si="2"/>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0"/>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1"/>
        <v>0</v>
      </c>
      <c r="AB189" s="228" t="str">
        <f t="shared" si="2"/>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0"/>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1"/>
        <v>0</v>
      </c>
      <c r="AB190" s="228" t="str">
        <f t="shared" si="2"/>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1"/>
        <v>0</v>
      </c>
      <c r="AB191" s="228" t="str">
        <f t="shared" si="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1"/>
        <v>0</v>
      </c>
      <c r="AB192" s="228" t="str">
        <f t="shared" si="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1"/>
        <v>0</v>
      </c>
      <c r="AB193" s="228" t="str">
        <f t="shared" si="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1"/>
        <v>0</v>
      </c>
      <c r="AB194" s="228" t="str">
        <f t="shared" si="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3">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 ca="1" si="4">IF(AND(C195="Smelter not listed",OR(LEN(D195)=0,LEN(E195)=0)),1,0)</f>
        <v>0</v>
      </c>
      <c r="AB195" s="228" t="str">
        <f t="shared" ref="AB195" si="5">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6">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X227" ca="1" si="7">IF(AND(C196="Smelter not listed",OR(LEN(D196)=0,LEN(E196)=0)),1,0)</f>
        <v>0</v>
      </c>
      <c r="AB196" s="228" t="str">
        <f t="shared" ref="AB196:AB227" si="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6"/>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7"/>
        <v>0</v>
      </c>
      <c r="AB197" s="228" t="str">
        <f t="shared" si="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6"/>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7"/>
        <v>0</v>
      </c>
      <c r="AB198" s="228" t="str">
        <f t="shared" si="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6"/>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7"/>
        <v>0</v>
      </c>
      <c r="AB199" s="228" t="str">
        <f t="shared" si="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6"/>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7"/>
        <v>0</v>
      </c>
      <c r="AB200" s="228" t="str">
        <f t="shared" si="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6"/>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7"/>
        <v>0</v>
      </c>
      <c r="AB201" s="228" t="str">
        <f t="shared" si="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6"/>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7"/>
        <v>0</v>
      </c>
      <c r="AB202" s="228" t="str">
        <f t="shared" si="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6"/>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7"/>
        <v>0</v>
      </c>
      <c r="AB203" s="228" t="str">
        <f t="shared" si="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6"/>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7"/>
        <v>0</v>
      </c>
      <c r="AB204" s="228" t="str">
        <f t="shared" si="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6"/>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7"/>
        <v>0</v>
      </c>
      <c r="AB205" s="228" t="str">
        <f t="shared" si="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6"/>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7"/>
        <v>0</v>
      </c>
      <c r="AB206" s="228" t="str">
        <f t="shared" si="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6"/>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7"/>
        <v>0</v>
      </c>
      <c r="AB207" s="228" t="str">
        <f t="shared" si="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6"/>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7"/>
        <v>0</v>
      </c>
      <c r="AB208" s="228" t="str">
        <f t="shared" si="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6"/>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7"/>
        <v>0</v>
      </c>
      <c r="AB209" s="228" t="str">
        <f t="shared" si="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6"/>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7"/>
        <v>0</v>
      </c>
      <c r="AB210" s="228" t="str">
        <f t="shared" si="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6"/>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7"/>
        <v>0</v>
      </c>
      <c r="AB211" s="228" t="str">
        <f t="shared" si="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6"/>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7"/>
        <v>0</v>
      </c>
      <c r="AB212" s="228" t="str">
        <f t="shared" si="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6"/>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7"/>
        <v>0</v>
      </c>
      <c r="AB213" s="228" t="str">
        <f t="shared" si="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6"/>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7"/>
        <v>0</v>
      </c>
      <c r="AB214" s="228" t="str">
        <f t="shared" si="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6"/>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7"/>
        <v>0</v>
      </c>
      <c r="AB215" s="228" t="str">
        <f t="shared" si="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6"/>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7"/>
        <v>0</v>
      </c>
      <c r="AB216" s="228" t="str">
        <f t="shared" si="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6"/>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7"/>
        <v>0</v>
      </c>
      <c r="AB217" s="228" t="str">
        <f t="shared" si="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6"/>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7"/>
        <v>0</v>
      </c>
      <c r="AB218" s="228" t="str">
        <f t="shared" si="8"/>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6"/>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7"/>
        <v>0</v>
      </c>
      <c r="AB219" s="228" t="str">
        <f t="shared" si="8"/>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6"/>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7"/>
        <v>0</v>
      </c>
      <c r="AB220" s="228" t="str">
        <f t="shared" si="8"/>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6"/>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7"/>
        <v>0</v>
      </c>
      <c r="AB221" s="228" t="str">
        <f t="shared" si="8"/>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6"/>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7"/>
        <v>0</v>
      </c>
      <c r="AB222" s="228" t="str">
        <f t="shared" si="8"/>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6"/>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7"/>
        <v>0</v>
      </c>
      <c r="AB223" s="228" t="str">
        <f t="shared" si="8"/>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6"/>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7"/>
        <v>0</v>
      </c>
      <c r="AB224" s="228" t="str">
        <f t="shared" si="8"/>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6"/>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7"/>
        <v>0</v>
      </c>
      <c r="AB225" s="228" t="str">
        <f t="shared" si="8"/>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6"/>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7"/>
        <v>0</v>
      </c>
      <c r="AB226" s="228" t="str">
        <f t="shared" si="8"/>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6"/>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7"/>
        <v>0</v>
      </c>
      <c r="AB227" s="228" t="str">
        <f t="shared" si="8"/>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9">IF(B228="","",IF(ISERROR(MATCH($E228,CL,0)),"Unknown",INDIRECT("'C'!$A$"&amp;MATCH($E228,CL,0)+1)))</f>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ref="X228:X258" ca="1" si="10">IF(AND(C228="Smelter not listed",OR(LEN(D228)=0,LEN(E228)=0)),1,0)</f>
        <v>0</v>
      </c>
      <c r="AB228" s="228" t="str">
        <f t="shared" ref="AB228:AB258" si="11">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9"/>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10"/>
        <v>0</v>
      </c>
      <c r="AB229" s="228" t="str">
        <f t="shared" si="1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9"/>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10"/>
        <v>0</v>
      </c>
      <c r="AB230" s="228" t="str">
        <f t="shared" si="1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9"/>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10"/>
        <v>0</v>
      </c>
      <c r="AB231" s="228" t="str">
        <f t="shared" si="1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9"/>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10"/>
        <v>0</v>
      </c>
      <c r="AB232" s="228" t="str">
        <f t="shared" si="1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9"/>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10"/>
        <v>0</v>
      </c>
      <c r="AB233" s="228" t="str">
        <f t="shared" si="1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9"/>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10"/>
        <v>0</v>
      </c>
      <c r="AB234" s="228" t="str">
        <f t="shared" si="1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9"/>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10"/>
        <v>0</v>
      </c>
      <c r="AB235" s="228" t="str">
        <f t="shared" si="1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9"/>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10"/>
        <v>0</v>
      </c>
      <c r="AB236" s="228" t="str">
        <f t="shared" si="1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9"/>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10"/>
        <v>0</v>
      </c>
      <c r="AB237" s="228" t="str">
        <f t="shared" si="1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9"/>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10"/>
        <v>0</v>
      </c>
      <c r="AB238" s="228" t="str">
        <f t="shared" si="1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9"/>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10"/>
        <v>0</v>
      </c>
      <c r="AB239" s="228" t="str">
        <f t="shared" si="1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9"/>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10"/>
        <v>0</v>
      </c>
      <c r="AB240" s="228" t="str">
        <f t="shared" si="1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9"/>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10"/>
        <v>0</v>
      </c>
      <c r="AB241" s="228" t="str">
        <f t="shared" si="1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9"/>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10"/>
        <v>0</v>
      </c>
      <c r="AB242" s="228" t="str">
        <f t="shared" si="1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9"/>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10"/>
        <v>0</v>
      </c>
      <c r="AB243" s="228" t="str">
        <f t="shared" si="1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9"/>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10"/>
        <v>0</v>
      </c>
      <c r="AB244" s="228" t="str">
        <f t="shared" si="1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9"/>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10"/>
        <v>0</v>
      </c>
      <c r="AB245" s="228" t="str">
        <f t="shared" si="1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9"/>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10"/>
        <v>0</v>
      </c>
      <c r="AB246" s="228" t="str">
        <f t="shared" si="1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9"/>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10"/>
        <v>0</v>
      </c>
      <c r="AB247" s="228" t="str">
        <f t="shared" si="1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9"/>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10"/>
        <v>0</v>
      </c>
      <c r="AB248" s="228" t="str">
        <f t="shared" si="1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10"/>
        <v>0</v>
      </c>
      <c r="AB249" s="228" t="str">
        <f t="shared" si="1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10"/>
        <v>0</v>
      </c>
      <c r="AB250" s="228" t="str">
        <f t="shared" si="1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10"/>
        <v>0</v>
      </c>
      <c r="AB251" s="228" t="str">
        <f t="shared" si="1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10"/>
        <v>0</v>
      </c>
      <c r="AB252" s="228" t="str">
        <f t="shared" si="1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10"/>
        <v>0</v>
      </c>
      <c r="AB253" s="228" t="str">
        <f t="shared" si="1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10"/>
        <v>0</v>
      </c>
      <c r="AB254" s="228" t="str">
        <f t="shared" si="1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10"/>
        <v>0</v>
      </c>
      <c r="AB255" s="228" t="str">
        <f t="shared" si="1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10"/>
        <v>0</v>
      </c>
      <c r="AB256" s="228" t="str">
        <f t="shared" si="1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10"/>
        <v>0</v>
      </c>
      <c r="AB257" s="228" t="str">
        <f t="shared" si="1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10"/>
        <v>0</v>
      </c>
      <c r="AB258" s="228" t="str">
        <f t="shared" si="1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12">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 ca="1" si="13">IF(AND(C259="Smelter not listed",OR(LEN(D259)=0,LEN(E259)=0)),1,0)</f>
        <v>0</v>
      </c>
      <c r="AB259" s="228" t="str">
        <f t="shared" ref="AB259" si="14">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15">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X291" ca="1" si="16">IF(AND(C260="Smelter not listed",OR(LEN(D260)=0,LEN(E260)=0)),1,0)</f>
        <v>0</v>
      </c>
      <c r="AB260" s="228" t="str">
        <f t="shared" ref="AB260:AB291" si="1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15"/>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16"/>
        <v>0</v>
      </c>
      <c r="AB261" s="228" t="str">
        <f t="shared" si="1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15"/>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16"/>
        <v>0</v>
      </c>
      <c r="AB262" s="228" t="str">
        <f t="shared" si="1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15"/>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16"/>
        <v>0</v>
      </c>
      <c r="AB263" s="228" t="str">
        <f t="shared" si="1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15"/>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16"/>
        <v>0</v>
      </c>
      <c r="AB264" s="228" t="str">
        <f t="shared" si="1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15"/>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16"/>
        <v>0</v>
      </c>
      <c r="AB265" s="228" t="str">
        <f t="shared" si="1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15"/>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16"/>
        <v>0</v>
      </c>
      <c r="AB266" s="228" t="str">
        <f t="shared" si="1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15"/>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16"/>
        <v>0</v>
      </c>
      <c r="AB267" s="228" t="str">
        <f t="shared" si="1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15"/>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16"/>
        <v>0</v>
      </c>
      <c r="AB268" s="228" t="str">
        <f t="shared" si="1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15"/>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16"/>
        <v>0</v>
      </c>
      <c r="AB269" s="228" t="str">
        <f t="shared" si="1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15"/>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16"/>
        <v>0</v>
      </c>
      <c r="AB270" s="228" t="str">
        <f t="shared" si="1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15"/>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16"/>
        <v>0</v>
      </c>
      <c r="AB271" s="228" t="str">
        <f t="shared" si="1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15"/>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16"/>
        <v>0</v>
      </c>
      <c r="AB272" s="228" t="str">
        <f t="shared" si="1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15"/>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16"/>
        <v>0</v>
      </c>
      <c r="AB273" s="228" t="str">
        <f t="shared" si="1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15"/>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16"/>
        <v>0</v>
      </c>
      <c r="AB274" s="228" t="str">
        <f t="shared" si="1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15"/>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16"/>
        <v>0</v>
      </c>
      <c r="AB275" s="228" t="str">
        <f t="shared" si="1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15"/>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16"/>
        <v>0</v>
      </c>
      <c r="AB276" s="228" t="str">
        <f t="shared" si="1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15"/>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16"/>
        <v>0</v>
      </c>
      <c r="AB277" s="228" t="str">
        <f t="shared" si="1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15"/>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16"/>
        <v>0</v>
      </c>
      <c r="AB278" s="228" t="str">
        <f t="shared" si="1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15"/>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16"/>
        <v>0</v>
      </c>
      <c r="AB279" s="228" t="str">
        <f t="shared" si="1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15"/>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16"/>
        <v>0</v>
      </c>
      <c r="AB280" s="228" t="str">
        <f t="shared" si="1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15"/>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16"/>
        <v>0</v>
      </c>
      <c r="AB281" s="228" t="str">
        <f t="shared" si="1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15"/>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16"/>
        <v>0</v>
      </c>
      <c r="AB282" s="228" t="str">
        <f t="shared" si="1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15"/>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16"/>
        <v>0</v>
      </c>
      <c r="AB283" s="228" t="str">
        <f t="shared" si="1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15"/>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16"/>
        <v>0</v>
      </c>
      <c r="AB284" s="228" t="str">
        <f t="shared" si="17"/>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15"/>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16"/>
        <v>0</v>
      </c>
      <c r="AB285" s="228" t="str">
        <f t="shared" si="17"/>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15"/>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16"/>
        <v>0</v>
      </c>
      <c r="AB286" s="228" t="str">
        <f t="shared" si="17"/>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15"/>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16"/>
        <v>0</v>
      </c>
      <c r="AB287" s="228" t="str">
        <f t="shared" si="17"/>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15"/>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16"/>
        <v>0</v>
      </c>
      <c r="AB288" s="228" t="str">
        <f t="shared" si="17"/>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15"/>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16"/>
        <v>0</v>
      </c>
      <c r="AB289" s="228" t="str">
        <f t="shared" si="17"/>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15"/>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16"/>
        <v>0</v>
      </c>
      <c r="AB290" s="228" t="str">
        <f t="shared" si="17"/>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15"/>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16"/>
        <v>0</v>
      </c>
      <c r="AB291" s="228" t="str">
        <f t="shared" si="17"/>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18">IF(B292="","",IF(ISERROR(MATCH($E292,CL,0)),"Unknown",INDIRECT("'C'!$A$"&amp;MATCH($E292,CL,0)+1)))</f>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ref="X292:X322" ca="1" si="19">IF(AND(C292="Smelter not listed",OR(LEN(D292)=0,LEN(E292)=0)),1,0)</f>
        <v>0</v>
      </c>
      <c r="AB292" s="228" t="str">
        <f t="shared" ref="AB292:AB322" si="20">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18"/>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19"/>
        <v>0</v>
      </c>
      <c r="AB293" s="228" t="str">
        <f t="shared" si="2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18"/>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19"/>
        <v>0</v>
      </c>
      <c r="AB294" s="228" t="str">
        <f t="shared" si="2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18"/>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19"/>
        <v>0</v>
      </c>
      <c r="AB295" s="228" t="str">
        <f t="shared" si="2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18"/>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19"/>
        <v>0</v>
      </c>
      <c r="AB296" s="228" t="str">
        <f t="shared" si="2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18"/>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19"/>
        <v>0</v>
      </c>
      <c r="AB297" s="228" t="str">
        <f t="shared" si="2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18"/>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19"/>
        <v>0</v>
      </c>
      <c r="AB298" s="228" t="str">
        <f t="shared" si="2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18"/>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19"/>
        <v>0</v>
      </c>
      <c r="AB299" s="228" t="str">
        <f t="shared" si="2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18"/>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19"/>
        <v>0</v>
      </c>
      <c r="AB300" s="228" t="str">
        <f t="shared" si="2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18"/>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19"/>
        <v>0</v>
      </c>
      <c r="AB301" s="228" t="str">
        <f t="shared" si="2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18"/>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19"/>
        <v>0</v>
      </c>
      <c r="AB302" s="228" t="str">
        <f t="shared" si="2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18"/>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19"/>
        <v>0</v>
      </c>
      <c r="AB303" s="228" t="str">
        <f t="shared" si="2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18"/>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19"/>
        <v>0</v>
      </c>
      <c r="AB304" s="228" t="str">
        <f t="shared" si="2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18"/>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19"/>
        <v>0</v>
      </c>
      <c r="AB305" s="228" t="str">
        <f t="shared" si="2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18"/>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19"/>
        <v>0</v>
      </c>
      <c r="AB306" s="228" t="str">
        <f t="shared" si="2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18"/>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19"/>
        <v>0</v>
      </c>
      <c r="AB307" s="228" t="str">
        <f t="shared" si="2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18"/>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19"/>
        <v>0</v>
      </c>
      <c r="AB308" s="228" t="str">
        <f t="shared" si="2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18"/>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19"/>
        <v>0</v>
      </c>
      <c r="AB309" s="228" t="str">
        <f t="shared" si="2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18"/>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19"/>
        <v>0</v>
      </c>
      <c r="AB310" s="228" t="str">
        <f t="shared" si="2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18"/>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19"/>
        <v>0</v>
      </c>
      <c r="AB311" s="228" t="str">
        <f t="shared" si="2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1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19"/>
        <v>0</v>
      </c>
      <c r="AB312" s="228" t="str">
        <f t="shared" si="2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1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19"/>
        <v>0</v>
      </c>
      <c r="AB313" s="228" t="str">
        <f t="shared" si="2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1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19"/>
        <v>0</v>
      </c>
      <c r="AB314" s="228" t="str">
        <f t="shared" si="2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1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19"/>
        <v>0</v>
      </c>
      <c r="AB315" s="228" t="str">
        <f t="shared" si="2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1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19"/>
        <v>0</v>
      </c>
      <c r="AB316" s="228" t="str">
        <f t="shared" si="2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1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19"/>
        <v>0</v>
      </c>
      <c r="AB317" s="228" t="str">
        <f t="shared" si="2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1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19"/>
        <v>0</v>
      </c>
      <c r="AB318" s="228" t="str">
        <f t="shared" si="2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1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19"/>
        <v>0</v>
      </c>
      <c r="AB319" s="228" t="str">
        <f t="shared" si="2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1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19"/>
        <v>0</v>
      </c>
      <c r="AB320" s="228" t="str">
        <f t="shared" si="2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1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19"/>
        <v>0</v>
      </c>
      <c r="AB321" s="228" t="str">
        <f t="shared" si="2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1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19"/>
        <v>0</v>
      </c>
      <c r="AB322" s="228" t="str">
        <f t="shared" si="2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21">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 ca="1" si="22">IF(AND(C323="Smelter not listed",OR(LEN(D323)=0,LEN(E323)=0)),1,0)</f>
        <v>0</v>
      </c>
      <c r="AB323" s="228" t="str">
        <f t="shared" ref="AB323" si="23">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24">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X355" ca="1" si="25">IF(AND(C324="Smelter not listed",OR(LEN(D324)=0,LEN(E324)=0)),1,0)</f>
        <v>0</v>
      </c>
      <c r="AB324" s="228" t="str">
        <f t="shared" ref="AB324:AB355" si="2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24"/>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25"/>
        <v>0</v>
      </c>
      <c r="AB325" s="228" t="str">
        <f t="shared" si="2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24"/>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25"/>
        <v>0</v>
      </c>
      <c r="AB326" s="228" t="str">
        <f t="shared" si="2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24"/>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25"/>
        <v>0</v>
      </c>
      <c r="AB327" s="228" t="str">
        <f t="shared" si="2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24"/>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25"/>
        <v>0</v>
      </c>
      <c r="AB328" s="228" t="str">
        <f t="shared" si="2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24"/>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25"/>
        <v>0</v>
      </c>
      <c r="AB329" s="228" t="str">
        <f t="shared" si="2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24"/>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25"/>
        <v>0</v>
      </c>
      <c r="AB330" s="228" t="str">
        <f t="shared" si="2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24"/>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25"/>
        <v>0</v>
      </c>
      <c r="AB331" s="228" t="str">
        <f t="shared" si="2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24"/>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25"/>
        <v>0</v>
      </c>
      <c r="AB332" s="228" t="str">
        <f t="shared" si="2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24"/>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25"/>
        <v>0</v>
      </c>
      <c r="AB333" s="228" t="str">
        <f t="shared" si="2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4"/>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25"/>
        <v>0</v>
      </c>
      <c r="AB334" s="228" t="str">
        <f t="shared" si="2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24"/>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25"/>
        <v>0</v>
      </c>
      <c r="AB335" s="228" t="str">
        <f t="shared" si="2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4"/>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25"/>
        <v>0</v>
      </c>
      <c r="AB336" s="228" t="str">
        <f t="shared" si="2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24"/>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25"/>
        <v>0</v>
      </c>
      <c r="AB337" s="228" t="str">
        <f t="shared" si="2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4"/>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25"/>
        <v>0</v>
      </c>
      <c r="AB338" s="228" t="str">
        <f t="shared" si="2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24"/>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25"/>
        <v>0</v>
      </c>
      <c r="AB339" s="228" t="str">
        <f t="shared" si="2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4"/>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25"/>
        <v>0</v>
      </c>
      <c r="AB340" s="228" t="str">
        <f t="shared" si="2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24"/>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25"/>
        <v>0</v>
      </c>
      <c r="AB341" s="228" t="str">
        <f t="shared" si="2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24"/>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25"/>
        <v>0</v>
      </c>
      <c r="AB342" s="228" t="str">
        <f t="shared" si="2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24"/>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25"/>
        <v>0</v>
      </c>
      <c r="AB343" s="228" t="str">
        <f t="shared" si="2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24"/>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25"/>
        <v>0</v>
      </c>
      <c r="AB344" s="228" t="str">
        <f t="shared" si="2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4"/>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25"/>
        <v>0</v>
      </c>
      <c r="AB345" s="228" t="str">
        <f t="shared" si="2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24"/>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25"/>
        <v>0</v>
      </c>
      <c r="AB346" s="228" t="str">
        <f t="shared" si="2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24"/>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25"/>
        <v>0</v>
      </c>
      <c r="AB347" s="228" t="str">
        <f t="shared" si="2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24"/>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25"/>
        <v>0</v>
      </c>
      <c r="AB348" s="228" t="str">
        <f t="shared" si="2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24"/>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25"/>
        <v>0</v>
      </c>
      <c r="AB349" s="228" t="str">
        <f t="shared" si="2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4"/>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25"/>
        <v>0</v>
      </c>
      <c r="AB350" s="228" t="str">
        <f t="shared" si="2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24"/>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25"/>
        <v>0</v>
      </c>
      <c r="AB351" s="228" t="str">
        <f t="shared" si="2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24"/>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25"/>
        <v>0</v>
      </c>
      <c r="AB352" s="228" t="str">
        <f t="shared" si="2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4"/>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25"/>
        <v>0</v>
      </c>
      <c r="AB353" s="228" t="str">
        <f t="shared" si="2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24"/>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25"/>
        <v>0</v>
      </c>
      <c r="AB354" s="228" t="str">
        <f t="shared" si="2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24"/>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25"/>
        <v>0</v>
      </c>
      <c r="AB355" s="228" t="str">
        <f t="shared" si="2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27">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ref="X356:X386" ca="1" si="28">IF(AND(C356="Smelter not listed",OR(LEN(D356)=0,LEN(E356)=0)),1,0)</f>
        <v>0</v>
      </c>
      <c r="AB356" s="228" t="str">
        <f t="shared" ref="AB356:AB386" si="29">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27"/>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28"/>
        <v>0</v>
      </c>
      <c r="AB357" s="228" t="str">
        <f t="shared" si="2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27"/>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28"/>
        <v>0</v>
      </c>
      <c r="AB358" s="228" t="str">
        <f t="shared" si="2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27"/>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28"/>
        <v>0</v>
      </c>
      <c r="AB359" s="228" t="str">
        <f t="shared" si="2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27"/>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28"/>
        <v>0</v>
      </c>
      <c r="AB360" s="228" t="str">
        <f t="shared" si="2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27"/>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28"/>
        <v>0</v>
      </c>
      <c r="AB361" s="228" t="str">
        <f t="shared" si="2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27"/>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28"/>
        <v>0</v>
      </c>
      <c r="AB362" s="228" t="str">
        <f t="shared" si="2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27"/>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28"/>
        <v>0</v>
      </c>
      <c r="AB363" s="228" t="str">
        <f t="shared" si="2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27"/>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28"/>
        <v>0</v>
      </c>
      <c r="AB364" s="228" t="str">
        <f t="shared" si="2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27"/>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28"/>
        <v>0</v>
      </c>
      <c r="AB365" s="228" t="str">
        <f t="shared" si="2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27"/>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28"/>
        <v>0</v>
      </c>
      <c r="AB366" s="228" t="str">
        <f t="shared" si="2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27"/>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28"/>
        <v>0</v>
      </c>
      <c r="AB367" s="228" t="str">
        <f t="shared" si="2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27"/>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28"/>
        <v>0</v>
      </c>
      <c r="AB368" s="228" t="str">
        <f t="shared" si="2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27"/>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28"/>
        <v>0</v>
      </c>
      <c r="AB369" s="228" t="str">
        <f t="shared" si="2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27"/>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28"/>
        <v>0</v>
      </c>
      <c r="AB370" s="228" t="str">
        <f t="shared" si="2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27"/>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28"/>
        <v>0</v>
      </c>
      <c r="AB371" s="228" t="str">
        <f t="shared" si="2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27"/>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28"/>
        <v>0</v>
      </c>
      <c r="AB372" s="228" t="str">
        <f t="shared" si="2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27"/>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28"/>
        <v>0</v>
      </c>
      <c r="AB373" s="228" t="str">
        <f t="shared" si="2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27"/>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28"/>
        <v>0</v>
      </c>
      <c r="AB374" s="228" t="str">
        <f t="shared" si="2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2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28"/>
        <v>0</v>
      </c>
      <c r="AB375" s="228" t="str">
        <f t="shared" si="2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2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28"/>
        <v>0</v>
      </c>
      <c r="AB376" s="228" t="str">
        <f t="shared" si="2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2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28"/>
        <v>0</v>
      </c>
      <c r="AB377" s="228" t="str">
        <f t="shared" si="2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2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28"/>
        <v>0</v>
      </c>
      <c r="AB378" s="228" t="str">
        <f t="shared" si="2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2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28"/>
        <v>0</v>
      </c>
      <c r="AB379" s="228" t="str">
        <f t="shared" si="2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2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28"/>
        <v>0</v>
      </c>
      <c r="AB380" s="228" t="str">
        <f t="shared" si="2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2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28"/>
        <v>0</v>
      </c>
      <c r="AB381" s="228" t="str">
        <f t="shared" si="2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2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28"/>
        <v>0</v>
      </c>
      <c r="AB382" s="228" t="str">
        <f t="shared" si="2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2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28"/>
        <v>0</v>
      </c>
      <c r="AB383" s="228" t="str">
        <f t="shared" si="2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2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28"/>
        <v>0</v>
      </c>
      <c r="AB384" s="228" t="str">
        <f t="shared" si="2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2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28"/>
        <v>0</v>
      </c>
      <c r="AB385" s="228" t="str">
        <f t="shared" si="2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2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28"/>
        <v>0</v>
      </c>
      <c r="AB386" s="228" t="str">
        <f t="shared" si="2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30">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 ca="1" si="31">IF(AND(C387="Smelter not listed",OR(LEN(D387)=0,LEN(E387)=0)),1,0)</f>
        <v>0</v>
      </c>
      <c r="AB387" s="228" t="str">
        <f t="shared" ref="AB387" si="32">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33">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X419" ca="1" si="34">IF(AND(C388="Smelter not listed",OR(LEN(D388)=0,LEN(E388)=0)),1,0)</f>
        <v>0</v>
      </c>
      <c r="AB388" s="228" t="str">
        <f t="shared" ref="AB388:AB419" si="3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3"/>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34"/>
        <v>0</v>
      </c>
      <c r="AB389" s="228" t="str">
        <f t="shared" si="3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3"/>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34"/>
        <v>0</v>
      </c>
      <c r="AB390" s="228" t="str">
        <f t="shared" si="3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3"/>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4"/>
        <v>0</v>
      </c>
      <c r="AB391" s="228" t="str">
        <f t="shared" si="3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3"/>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4"/>
        <v>0</v>
      </c>
      <c r="AB392" s="228" t="str">
        <f t="shared" si="3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3"/>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4"/>
        <v>0</v>
      </c>
      <c r="AB393" s="228" t="str">
        <f t="shared" si="3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3"/>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4"/>
        <v>0</v>
      </c>
      <c r="AB394" s="228" t="str">
        <f t="shared" si="3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3"/>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4"/>
        <v>0</v>
      </c>
      <c r="AB395" s="228" t="str">
        <f t="shared" si="3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3"/>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4"/>
        <v>0</v>
      </c>
      <c r="AB396" s="228" t="str">
        <f t="shared" si="3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3"/>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4"/>
        <v>0</v>
      </c>
      <c r="AB397" s="228" t="str">
        <f t="shared" si="3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3"/>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4"/>
        <v>0</v>
      </c>
      <c r="AB398" s="228" t="str">
        <f t="shared" si="3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3"/>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4"/>
        <v>0</v>
      </c>
      <c r="AB399" s="228" t="str">
        <f t="shared" si="3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3"/>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4"/>
        <v>0</v>
      </c>
      <c r="AB400" s="228" t="str">
        <f t="shared" si="3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3"/>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4"/>
        <v>0</v>
      </c>
      <c r="AB401" s="228" t="str">
        <f t="shared" si="3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3"/>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4"/>
        <v>0</v>
      </c>
      <c r="AB402" s="228" t="str">
        <f t="shared" si="3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3"/>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4"/>
        <v>0</v>
      </c>
      <c r="AB403" s="228" t="str">
        <f t="shared" si="3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3"/>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4"/>
        <v>0</v>
      </c>
      <c r="AB404" s="228" t="str">
        <f t="shared" si="3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3"/>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4"/>
        <v>0</v>
      </c>
      <c r="AB405" s="228" t="str">
        <f t="shared" si="3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3"/>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4"/>
        <v>0</v>
      </c>
      <c r="AB406" s="228" t="str">
        <f t="shared" si="3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3"/>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4"/>
        <v>0</v>
      </c>
      <c r="AB407" s="228" t="str">
        <f t="shared" si="3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3"/>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4"/>
        <v>0</v>
      </c>
      <c r="AB408" s="228" t="str">
        <f t="shared" si="3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3"/>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4"/>
        <v>0</v>
      </c>
      <c r="AB409" s="228" t="str">
        <f t="shared" si="3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3"/>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4"/>
        <v>0</v>
      </c>
      <c r="AB410" s="228" t="str">
        <f t="shared" si="3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3"/>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4"/>
        <v>0</v>
      </c>
      <c r="AB411" s="228" t="str">
        <f t="shared" si="3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3"/>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4"/>
        <v>0</v>
      </c>
      <c r="AB412" s="228" t="str">
        <f t="shared" si="3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3"/>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4"/>
        <v>0</v>
      </c>
      <c r="AB413" s="228" t="str">
        <f t="shared" si="3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3"/>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4"/>
        <v>0</v>
      </c>
      <c r="AB414" s="228" t="str">
        <f t="shared" si="3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3"/>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4"/>
        <v>0</v>
      </c>
      <c r="AB415" s="228" t="str">
        <f t="shared" si="3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3"/>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4"/>
        <v>0</v>
      </c>
      <c r="AB416" s="228" t="str">
        <f t="shared" si="3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3"/>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4"/>
        <v>0</v>
      </c>
      <c r="AB417" s="228" t="str">
        <f t="shared" si="3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3"/>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4"/>
        <v>0</v>
      </c>
      <c r="AB418" s="228" t="str">
        <f t="shared" si="3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3"/>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4"/>
        <v>0</v>
      </c>
      <c r="AB419" s="228" t="str">
        <f t="shared" si="3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36">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X450" ca="1" si="37">IF(AND(C420="Smelter not listed",OR(LEN(D420)=0,LEN(E420)=0)),1,0)</f>
        <v>0</v>
      </c>
      <c r="AB420" s="228" t="str">
        <f t="shared" ref="AB420:AB450" si="38">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36"/>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37"/>
        <v>0</v>
      </c>
      <c r="AB422" s="228" t="str">
        <f t="shared" si="3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6"/>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37"/>
        <v>0</v>
      </c>
      <c r="AB423" s="228" t="str">
        <f t="shared" si="3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6"/>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37"/>
        <v>0</v>
      </c>
      <c r="AB424" s="228" t="str">
        <f t="shared" si="3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6"/>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37"/>
        <v>0</v>
      </c>
      <c r="AB425" s="228" t="str">
        <f t="shared" si="3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6"/>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37"/>
        <v>0</v>
      </c>
      <c r="AB426" s="228" t="str">
        <f t="shared" si="3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6"/>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37"/>
        <v>0</v>
      </c>
      <c r="AB427" s="228" t="str">
        <f t="shared" si="3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6"/>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37"/>
        <v>0</v>
      </c>
      <c r="AB428" s="228" t="str">
        <f t="shared" si="3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6"/>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37"/>
        <v>0</v>
      </c>
      <c r="AB429" s="228" t="str">
        <f t="shared" si="3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6"/>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37"/>
        <v>0</v>
      </c>
      <c r="AB430" s="228" t="str">
        <f t="shared" si="3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6"/>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37"/>
        <v>0</v>
      </c>
      <c r="AB431" s="228" t="str">
        <f t="shared" si="3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6"/>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37"/>
        <v>0</v>
      </c>
      <c r="AB432" s="228" t="str">
        <f t="shared" si="3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6"/>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37"/>
        <v>0</v>
      </c>
      <c r="AB433" s="228" t="str">
        <f t="shared" si="3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6"/>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37"/>
        <v>0</v>
      </c>
      <c r="AB434" s="228" t="str">
        <f t="shared" si="3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6"/>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37"/>
        <v>0</v>
      </c>
      <c r="AB435" s="228" t="str">
        <f t="shared" si="3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6"/>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37"/>
        <v>0</v>
      </c>
      <c r="AB436" s="228" t="str">
        <f t="shared" si="3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37"/>
        <v>0</v>
      </c>
      <c r="AB437" s="228" t="str">
        <f t="shared" si="3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37"/>
        <v>0</v>
      </c>
      <c r="AB438" s="228" t="str">
        <f t="shared" si="3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37"/>
        <v>0</v>
      </c>
      <c r="AB439" s="228" t="str">
        <f t="shared" si="3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37"/>
        <v>0</v>
      </c>
      <c r="AB440" s="228" t="str">
        <f t="shared" si="3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37"/>
        <v>0</v>
      </c>
      <c r="AB441" s="228" t="str">
        <f t="shared" si="3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37"/>
        <v>0</v>
      </c>
      <c r="AB442" s="228" t="str">
        <f t="shared" si="3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37"/>
        <v>0</v>
      </c>
      <c r="AB443" s="228" t="str">
        <f t="shared" si="3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37"/>
        <v>0</v>
      </c>
      <c r="AB444" s="228" t="str">
        <f t="shared" si="3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37"/>
        <v>0</v>
      </c>
      <c r="AB445" s="228" t="str">
        <f t="shared" si="3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37"/>
        <v>0</v>
      </c>
      <c r="AB446" s="228" t="str">
        <f t="shared" si="3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37"/>
        <v>0</v>
      </c>
      <c r="AB447" s="228" t="str">
        <f t="shared" si="3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37"/>
        <v>0</v>
      </c>
      <c r="AB448" s="228" t="str">
        <f t="shared" si="3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37"/>
        <v>0</v>
      </c>
      <c r="AB449" s="228" t="str">
        <f t="shared" si="3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37"/>
        <v>0</v>
      </c>
      <c r="AB450" s="228" t="str">
        <f t="shared" si="3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39">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 ca="1" si="40">IF(AND(C451="Smelter not listed",OR(LEN(D451)=0,LEN(E451)=0)),1,0)</f>
        <v>0</v>
      </c>
      <c r="AB451" s="228" t="str">
        <f t="shared" ref="AB451" si="41">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42">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X483" ca="1" si="43">IF(AND(C452="Smelter not listed",OR(LEN(D452)=0,LEN(E452)=0)),1,0)</f>
        <v>0</v>
      </c>
      <c r="AB452" s="228" t="str">
        <f t="shared" ref="AB452:AB483" si="4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2"/>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43"/>
        <v>0</v>
      </c>
      <c r="AB453" s="228" t="str">
        <f t="shared" si="4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2"/>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43"/>
        <v>0</v>
      </c>
      <c r="AB454" s="228" t="str">
        <f t="shared" si="4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45">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X514" ca="1" si="46">IF(AND(C484="Smelter not listed",OR(LEN(D484)=0,LEN(E484)=0)),1,0)</f>
        <v>0</v>
      </c>
      <c r="AB484" s="228" t="str">
        <f t="shared" ref="AB484:AB514" si="47">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5"/>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6"/>
        <v>0</v>
      </c>
      <c r="AB485" s="228" t="str">
        <f t="shared" si="4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45"/>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46"/>
        <v>0</v>
      </c>
      <c r="AB486" s="228" t="str">
        <f t="shared" si="4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48">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49">IF(AND(C515="Smelter not listed",OR(LEN(D515)=0,LEN(E515)=0)),1,0)</f>
        <v>0</v>
      </c>
      <c r="AB515" s="228" t="str">
        <f t="shared" ref="AB515" si="50">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51">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7" ca="1" si="52">IF(AND(C516="Smelter not listed",OR(LEN(D516)=0,LEN(E516)=0)),1,0)</f>
        <v>0</v>
      </c>
      <c r="AB516" s="228" t="str">
        <f t="shared" ref="AB516:AB547" si="5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1"/>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52"/>
        <v>0</v>
      </c>
      <c r="AB517" s="228" t="str">
        <f t="shared" si="5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1"/>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52"/>
        <v>0</v>
      </c>
      <c r="AB518" s="228" t="str">
        <f t="shared" si="5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1"/>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52"/>
        <v>0</v>
      </c>
      <c r="AB519" s="228" t="str">
        <f t="shared" si="5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1"/>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52"/>
        <v>0</v>
      </c>
      <c r="AB520" s="228" t="str">
        <f t="shared" si="5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1"/>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52"/>
        <v>0</v>
      </c>
      <c r="AB521" s="228" t="str">
        <f t="shared" si="5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1"/>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52"/>
        <v>0</v>
      </c>
      <c r="AB522" s="228" t="str">
        <f t="shared" si="5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1"/>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52"/>
        <v>0</v>
      </c>
      <c r="AB523" s="228" t="str">
        <f t="shared" si="5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1"/>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52"/>
        <v>0</v>
      </c>
      <c r="AB524" s="228" t="str">
        <f t="shared" si="5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1"/>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52"/>
        <v>0</v>
      </c>
      <c r="AB525" s="228" t="str">
        <f t="shared" si="5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1"/>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52"/>
        <v>0</v>
      </c>
      <c r="AB526" s="228" t="str">
        <f t="shared" si="5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1"/>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52"/>
        <v>0</v>
      </c>
      <c r="AB527" s="228" t="str">
        <f t="shared" si="5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1"/>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52"/>
        <v>0</v>
      </c>
      <c r="AB528" s="228" t="str">
        <f t="shared" si="5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1"/>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52"/>
        <v>0</v>
      </c>
      <c r="AB529" s="228" t="str">
        <f t="shared" si="5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1"/>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52"/>
        <v>0</v>
      </c>
      <c r="AB530" s="228" t="str">
        <f t="shared" si="5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1"/>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52"/>
        <v>0</v>
      </c>
      <c r="AB531" s="228" t="str">
        <f t="shared" si="5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1"/>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52"/>
        <v>0</v>
      </c>
      <c r="AB532" s="228" t="str">
        <f t="shared" si="5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1"/>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52"/>
        <v>0</v>
      </c>
      <c r="AB533" s="228" t="str">
        <f t="shared" si="5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1"/>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52"/>
        <v>0</v>
      </c>
      <c r="AB534" s="228" t="str">
        <f t="shared" si="5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1"/>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52"/>
        <v>0</v>
      </c>
      <c r="AB535" s="228" t="str">
        <f t="shared" si="5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1"/>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52"/>
        <v>0</v>
      </c>
      <c r="AB536" s="228" t="str">
        <f t="shared" si="5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1"/>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52"/>
        <v>0</v>
      </c>
      <c r="AB537" s="228" t="str">
        <f t="shared" si="5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1"/>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52"/>
        <v>0</v>
      </c>
      <c r="AB538" s="228" t="str">
        <f t="shared" si="5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1"/>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52"/>
        <v>0</v>
      </c>
      <c r="AB539" s="228" t="str">
        <f t="shared" si="5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1"/>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52"/>
        <v>0</v>
      </c>
      <c r="AB540" s="228" t="str">
        <f t="shared" si="5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1"/>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52"/>
        <v>0</v>
      </c>
      <c r="AB541" s="228" t="str">
        <f t="shared" si="5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1"/>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52"/>
        <v>0</v>
      </c>
      <c r="AB542" s="228" t="str">
        <f t="shared" si="5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1"/>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52"/>
        <v>0</v>
      </c>
      <c r="AB543" s="228" t="str">
        <f t="shared" si="5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1"/>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52"/>
        <v>0</v>
      </c>
      <c r="AB544" s="228" t="str">
        <f t="shared" si="5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1"/>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52"/>
        <v>0</v>
      </c>
      <c r="AB545" s="228" t="str">
        <f t="shared" si="5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1"/>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52"/>
        <v>0</v>
      </c>
      <c r="AB546" s="228" t="str">
        <f t="shared" si="5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1"/>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52"/>
        <v>0</v>
      </c>
      <c r="AB547" s="228" t="str">
        <f t="shared" si="5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54">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X578" ca="1" si="55">IF(AND(C548="Smelter not listed",OR(LEN(D548)=0,LEN(E548)=0)),1,0)</f>
        <v>0</v>
      </c>
      <c r="AB548" s="228" t="str">
        <f t="shared" ref="AB548:AB578" si="56">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4"/>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55"/>
        <v>0</v>
      </c>
      <c r="AB549" s="228" t="str">
        <f t="shared" si="5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54"/>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55"/>
        <v>0</v>
      </c>
      <c r="AB550" s="228" t="str">
        <f t="shared" si="5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4"/>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5"/>
        <v>0</v>
      </c>
      <c r="AB551" s="228" t="str">
        <f t="shared" si="5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4"/>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5"/>
        <v>0</v>
      </c>
      <c r="AB552" s="228" t="str">
        <f t="shared" si="5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4"/>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5"/>
        <v>0</v>
      </c>
      <c r="AB553" s="228" t="str">
        <f t="shared" si="5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4"/>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5"/>
        <v>0</v>
      </c>
      <c r="AB554" s="228" t="str">
        <f t="shared" si="5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4"/>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5"/>
        <v>0</v>
      </c>
      <c r="AB555" s="228" t="str">
        <f t="shared" si="5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4"/>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5"/>
        <v>0</v>
      </c>
      <c r="AB556" s="228" t="str">
        <f t="shared" si="5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4"/>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5"/>
        <v>0</v>
      </c>
      <c r="AB557" s="228" t="str">
        <f t="shared" si="5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4"/>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5"/>
        <v>0</v>
      </c>
      <c r="AB558" s="228" t="str">
        <f t="shared" si="5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4"/>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5"/>
        <v>0</v>
      </c>
      <c r="AB559" s="228" t="str">
        <f t="shared" si="5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4"/>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5"/>
        <v>0</v>
      </c>
      <c r="AB560" s="228" t="str">
        <f t="shared" si="5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4"/>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5"/>
        <v>0</v>
      </c>
      <c r="AB561" s="228" t="str">
        <f t="shared" si="5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4"/>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5"/>
        <v>0</v>
      </c>
      <c r="AB562" s="228" t="str">
        <f t="shared" si="5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4"/>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5"/>
        <v>0</v>
      </c>
      <c r="AB563" s="228" t="str">
        <f t="shared" si="5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4"/>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5"/>
        <v>0</v>
      </c>
      <c r="AB564" s="228" t="str">
        <f t="shared" si="5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4"/>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5"/>
        <v>0</v>
      </c>
      <c r="AB565" s="228" t="str">
        <f t="shared" si="5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4"/>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5"/>
        <v>0</v>
      </c>
      <c r="AB566" s="228" t="str">
        <f t="shared" si="5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4"/>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5"/>
        <v>0</v>
      </c>
      <c r="AB567" s="228" t="str">
        <f t="shared" si="5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4"/>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5"/>
        <v>0</v>
      </c>
      <c r="AB568" s="228" t="str">
        <f t="shared" si="5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4"/>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5"/>
        <v>0</v>
      </c>
      <c r="AB569" s="228" t="str">
        <f t="shared" si="5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4"/>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5"/>
        <v>0</v>
      </c>
      <c r="AB570" s="228" t="str">
        <f t="shared" si="5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5"/>
        <v>0</v>
      </c>
      <c r="AB571" s="228" t="str">
        <f t="shared" si="5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4"/>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5"/>
        <v>0</v>
      </c>
      <c r="AB572" s="228" t="str">
        <f t="shared" si="5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5"/>
        <v>0</v>
      </c>
      <c r="AB573" s="228" t="str">
        <f t="shared" si="5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5"/>
        <v>0</v>
      </c>
      <c r="AB574" s="228" t="str">
        <f t="shared" si="5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5"/>
        <v>0</v>
      </c>
      <c r="AB575" s="228" t="str">
        <f t="shared" si="5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5"/>
        <v>0</v>
      </c>
      <c r="AB576" s="228" t="str">
        <f t="shared" si="5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5"/>
        <v>0</v>
      </c>
      <c r="AB577" s="228" t="str">
        <f t="shared" si="5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5"/>
        <v>0</v>
      </c>
      <c r="AB578" s="228" t="str">
        <f t="shared" si="5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57">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58">IF(AND(C579="Smelter not listed",OR(LEN(D579)=0,LEN(E579)=0)),1,0)</f>
        <v>0</v>
      </c>
      <c r="AB579" s="228" t="str">
        <f t="shared" ref="AB579" si="59">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60">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 ca="1" si="61">IF(AND(C584="Smelter not listed",OR(LEN(D584)=0,LEN(E584)=0)),1,0)</f>
        <v>0</v>
      </c>
      <c r="AB584" s="228" t="str">
        <f t="shared" ref="AB584" si="62">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63">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32" ca="1" si="64">IF(AND(C585="Smelter not listed",OR(LEN(D585)=0,LEN(E585)=0)),1,0)</f>
        <v>0</v>
      </c>
      <c r="AB585" s="228" t="str">
        <f t="shared" ref="AB585:AB632" si="6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63"/>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64"/>
        <v>0</v>
      </c>
      <c r="AB586" s="228" t="str">
        <f t="shared" si="6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63"/>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64"/>
        <v>0</v>
      </c>
      <c r="AB587" s="228" t="str">
        <f t="shared" si="6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3"/>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64"/>
        <v>0</v>
      </c>
      <c r="AB588" s="228" t="str">
        <f t="shared" si="6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3"/>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64"/>
        <v>0</v>
      </c>
      <c r="AB589" s="228" t="str">
        <f t="shared" si="6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3"/>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64"/>
        <v>0</v>
      </c>
      <c r="AB590" s="228" t="str">
        <f t="shared" si="6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3"/>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64"/>
        <v>0</v>
      </c>
      <c r="AB591" s="228" t="str">
        <f t="shared" si="6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3"/>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64"/>
        <v>0</v>
      </c>
      <c r="AB592" s="228" t="str">
        <f t="shared" si="6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3"/>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64"/>
        <v>0</v>
      </c>
      <c r="AB593" s="228" t="str">
        <f t="shared" si="6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3"/>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64"/>
        <v>0</v>
      </c>
      <c r="AB594" s="228" t="str">
        <f t="shared" si="6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3"/>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64"/>
        <v>0</v>
      </c>
      <c r="AB595" s="228" t="str">
        <f t="shared" si="6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3"/>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64"/>
        <v>0</v>
      </c>
      <c r="AB596" s="228" t="str">
        <f t="shared" si="6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3"/>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64"/>
        <v>0</v>
      </c>
      <c r="AB597" s="228" t="str">
        <f t="shared" si="6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3"/>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64"/>
        <v>0</v>
      </c>
      <c r="AB598" s="228" t="str">
        <f t="shared" si="6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3"/>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64"/>
        <v>0</v>
      </c>
      <c r="AB599" s="228" t="str">
        <f t="shared" si="6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3"/>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64"/>
        <v>0</v>
      </c>
      <c r="AB600" s="228" t="str">
        <f t="shared" si="6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3"/>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64"/>
        <v>0</v>
      </c>
      <c r="AB601" s="228" t="str">
        <f t="shared" si="6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3"/>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64"/>
        <v>0</v>
      </c>
      <c r="AB602" s="228" t="str">
        <f t="shared" si="6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3"/>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64"/>
        <v>0</v>
      </c>
      <c r="AB603" s="228" t="str">
        <f t="shared" si="6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3"/>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64"/>
        <v>0</v>
      </c>
      <c r="AB604" s="228" t="str">
        <f t="shared" si="6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3"/>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64"/>
        <v>0</v>
      </c>
      <c r="AB605" s="228" t="str">
        <f t="shared" si="6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3"/>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64"/>
        <v>0</v>
      </c>
      <c r="AB606" s="228" t="str">
        <f t="shared" si="6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3"/>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64"/>
        <v>0</v>
      </c>
      <c r="AB607" s="228" t="str">
        <f t="shared" si="6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3"/>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64"/>
        <v>0</v>
      </c>
      <c r="AB608" s="228" t="str">
        <f t="shared" si="6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3"/>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64"/>
        <v>0</v>
      </c>
      <c r="AB609" s="228" t="str">
        <f t="shared" si="6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3"/>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64"/>
        <v>0</v>
      </c>
      <c r="AB610" s="228" t="str">
        <f t="shared" si="6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3"/>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64"/>
        <v>0</v>
      </c>
      <c r="AB611" s="228" t="str">
        <f t="shared" si="6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3"/>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64"/>
        <v>0</v>
      </c>
      <c r="AB612" s="228" t="str">
        <f t="shared" si="6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3"/>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64"/>
        <v>0</v>
      </c>
      <c r="AB613" s="228" t="str">
        <f t="shared" si="6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3"/>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64"/>
        <v>0</v>
      </c>
      <c r="AB614" s="228" t="str">
        <f t="shared" si="6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3"/>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64"/>
        <v>0</v>
      </c>
      <c r="AB615" s="228" t="str">
        <f t="shared" si="6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3"/>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64"/>
        <v>0</v>
      </c>
      <c r="AB616" s="228" t="str">
        <f t="shared" si="6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3"/>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64"/>
        <v>0</v>
      </c>
      <c r="AB617" s="228" t="str">
        <f t="shared" si="6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3"/>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64"/>
        <v>0</v>
      </c>
      <c r="AB618" s="228" t="str">
        <f t="shared" si="6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3"/>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64"/>
        <v>0</v>
      </c>
      <c r="AB619" s="228" t="str">
        <f t="shared" si="6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64"/>
        <v>0</v>
      </c>
      <c r="AB620" s="228" t="str">
        <f t="shared" si="6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64"/>
        <v>0</v>
      </c>
      <c r="AB621" s="228" t="str">
        <f t="shared" si="6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64"/>
        <v>0</v>
      </c>
      <c r="AB622" s="228" t="str">
        <f t="shared" si="6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64"/>
        <v>0</v>
      </c>
      <c r="AB623" s="228" t="str">
        <f t="shared" si="6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64"/>
        <v>0</v>
      </c>
      <c r="AB624" s="228" t="str">
        <f t="shared" si="6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64"/>
        <v>0</v>
      </c>
      <c r="AB625" s="228" t="str">
        <f t="shared" si="6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64"/>
        <v>0</v>
      </c>
      <c r="AB626" s="228" t="str">
        <f t="shared" si="6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64"/>
        <v>0</v>
      </c>
      <c r="AB627" s="228" t="str">
        <f t="shared" si="6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64"/>
        <v>0</v>
      </c>
      <c r="AB628" s="228" t="str">
        <f t="shared" si="6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64"/>
        <v>0</v>
      </c>
      <c r="AB629" s="228" t="str">
        <f t="shared" si="6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64"/>
        <v>0</v>
      </c>
      <c r="AB630" s="228" t="str">
        <f t="shared" si="6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64"/>
        <v>0</v>
      </c>
      <c r="AB631" s="228" t="str">
        <f t="shared" si="6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64"/>
        <v>0</v>
      </c>
      <c r="AB632" s="228" t="str">
        <f t="shared" si="6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66">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 ca="1" si="67">IF(AND(C633="Smelter not listed",OR(LEN(D633)=0,LEN(E633)=0)),1,0)</f>
        <v>0</v>
      </c>
      <c r="AB633" s="228" t="str">
        <f t="shared" ref="AB633" si="68">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69">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X665" ca="1" si="70">IF(AND(C634="Smelter not listed",OR(LEN(D634)=0,LEN(E634)=0)),1,0)</f>
        <v>0</v>
      </c>
      <c r="AB634" s="228" t="str">
        <f t="shared" ref="AB634:AB665" si="7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69"/>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70"/>
        <v>0</v>
      </c>
      <c r="AB635" s="228" t="str">
        <f t="shared" si="7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69"/>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70"/>
        <v>0</v>
      </c>
      <c r="AB636" s="228" t="str">
        <f t="shared" si="7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9"/>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70"/>
        <v>0</v>
      </c>
      <c r="AB637" s="228" t="str">
        <f t="shared" si="7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9"/>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70"/>
        <v>0</v>
      </c>
      <c r="AB638" s="228" t="str">
        <f t="shared" si="7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9"/>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70"/>
        <v>0</v>
      </c>
      <c r="AB639" s="228" t="str">
        <f t="shared" si="7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9"/>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70"/>
        <v>0</v>
      </c>
      <c r="AB640" s="228" t="str">
        <f t="shared" si="7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9"/>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70"/>
        <v>0</v>
      </c>
      <c r="AB641" s="228" t="str">
        <f t="shared" si="7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9"/>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70"/>
        <v>0</v>
      </c>
      <c r="AB642" s="228" t="str">
        <f t="shared" si="7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9"/>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70"/>
        <v>0</v>
      </c>
      <c r="AB643" s="228" t="str">
        <f t="shared" si="7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9"/>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70"/>
        <v>0</v>
      </c>
      <c r="AB644" s="228" t="str">
        <f t="shared" si="7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9"/>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70"/>
        <v>0</v>
      </c>
      <c r="AB645" s="228" t="str">
        <f t="shared" si="7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9"/>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70"/>
        <v>0</v>
      </c>
      <c r="AB646" s="228" t="str">
        <f t="shared" si="7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9"/>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70"/>
        <v>0</v>
      </c>
      <c r="AB647" s="228" t="str">
        <f t="shared" si="7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9"/>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70"/>
        <v>0</v>
      </c>
      <c r="AB648" s="228" t="str">
        <f t="shared" si="7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9"/>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70"/>
        <v>0</v>
      </c>
      <c r="AB649" s="228" t="str">
        <f t="shared" si="7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9"/>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70"/>
        <v>0</v>
      </c>
      <c r="AB650" s="228" t="str">
        <f t="shared" si="7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9"/>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70"/>
        <v>0</v>
      </c>
      <c r="AB651" s="228" t="str">
        <f t="shared" si="7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9"/>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70"/>
        <v>0</v>
      </c>
      <c r="AB652" s="228" t="str">
        <f t="shared" si="7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9"/>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70"/>
        <v>0</v>
      </c>
      <c r="AB653" s="228" t="str">
        <f t="shared" si="7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9"/>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70"/>
        <v>0</v>
      </c>
      <c r="AB654" s="228" t="str">
        <f t="shared" si="7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9"/>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70"/>
        <v>0</v>
      </c>
      <c r="AB655" s="228" t="str">
        <f t="shared" si="7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9"/>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70"/>
        <v>0</v>
      </c>
      <c r="AB656" s="228" t="str">
        <f t="shared" si="7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9"/>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70"/>
        <v>0</v>
      </c>
      <c r="AB657" s="228" t="str">
        <f t="shared" si="7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9"/>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70"/>
        <v>0</v>
      </c>
      <c r="AB658" s="228" t="str">
        <f t="shared" si="7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9"/>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70"/>
        <v>0</v>
      </c>
      <c r="AB659" s="228" t="str">
        <f t="shared" si="7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9"/>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70"/>
        <v>0</v>
      </c>
      <c r="AB660" s="228" t="str">
        <f t="shared" si="7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9"/>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70"/>
        <v>0</v>
      </c>
      <c r="AB661" s="228" t="str">
        <f t="shared" si="7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9"/>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70"/>
        <v>0</v>
      </c>
      <c r="AB662" s="228" t="str">
        <f t="shared" si="7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9"/>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70"/>
        <v>0</v>
      </c>
      <c r="AB663" s="228" t="str">
        <f t="shared" si="7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9"/>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70"/>
        <v>0</v>
      </c>
      <c r="AB664" s="228" t="str">
        <f t="shared" si="7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9"/>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70"/>
        <v>0</v>
      </c>
      <c r="AB665" s="228" t="str">
        <f t="shared" si="7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72">IF(B666="","",IF(ISERROR(MATCH($E666,CL,0)),"Unknown",INDIRECT("'C'!$A$"&amp;MATCH($E666,CL,0)+1)))</f>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ref="X666:X696" ca="1" si="73">IF(AND(C666="Smelter not listed",OR(LEN(D666)=0,LEN(E666)=0)),1,0)</f>
        <v>0</v>
      </c>
      <c r="AB666" s="228" t="str">
        <f t="shared" ref="AB666:AB696" si="74">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2"/>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73"/>
        <v>0</v>
      </c>
      <c r="AB667" s="228" t="str">
        <f t="shared" si="7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72"/>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73"/>
        <v>0</v>
      </c>
      <c r="AB668" s="228" t="str">
        <f t="shared" si="7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2"/>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73"/>
        <v>0</v>
      </c>
      <c r="AB669" s="228" t="str">
        <f t="shared" si="7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2"/>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73"/>
        <v>0</v>
      </c>
      <c r="AB670" s="228" t="str">
        <f t="shared" si="7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2"/>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73"/>
        <v>0</v>
      </c>
      <c r="AB671" s="228" t="str">
        <f t="shared" si="7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2"/>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73"/>
        <v>0</v>
      </c>
      <c r="AB672" s="228" t="str">
        <f t="shared" si="7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2"/>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73"/>
        <v>0</v>
      </c>
      <c r="AB673" s="228" t="str">
        <f t="shared" si="7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2"/>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73"/>
        <v>0</v>
      </c>
      <c r="AB674" s="228" t="str">
        <f t="shared" si="7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2"/>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73"/>
        <v>0</v>
      </c>
      <c r="AB675" s="228" t="str">
        <f t="shared" si="7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2"/>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73"/>
        <v>0</v>
      </c>
      <c r="AB676" s="228" t="str">
        <f t="shared" si="7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2"/>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73"/>
        <v>0</v>
      </c>
      <c r="AB677" s="228" t="str">
        <f t="shared" si="7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2"/>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73"/>
        <v>0</v>
      </c>
      <c r="AB678" s="228" t="str">
        <f t="shared" si="7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2"/>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73"/>
        <v>0</v>
      </c>
      <c r="AB679" s="228" t="str">
        <f t="shared" si="7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2"/>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73"/>
        <v>0</v>
      </c>
      <c r="AB680" s="228" t="str">
        <f t="shared" si="7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2"/>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73"/>
        <v>0</v>
      </c>
      <c r="AB681" s="228" t="str">
        <f t="shared" si="7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2"/>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73"/>
        <v>0</v>
      </c>
      <c r="AB682" s="228" t="str">
        <f t="shared" si="7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2"/>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73"/>
        <v>0</v>
      </c>
      <c r="AB683" s="228" t="str">
        <f t="shared" si="7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73"/>
        <v>0</v>
      </c>
      <c r="AB684" s="228" t="str">
        <f t="shared" si="7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73"/>
        <v>0</v>
      </c>
      <c r="AB685" s="228" t="str">
        <f t="shared" si="7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7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73"/>
        <v>0</v>
      </c>
      <c r="AB686" s="228" t="str">
        <f t="shared" si="7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7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73"/>
        <v>0</v>
      </c>
      <c r="AB687" s="228" t="str">
        <f t="shared" si="7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7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73"/>
        <v>0</v>
      </c>
      <c r="AB688" s="228" t="str">
        <f t="shared" si="7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7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73"/>
        <v>0</v>
      </c>
      <c r="AB689" s="228" t="str">
        <f t="shared" si="7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7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73"/>
        <v>0</v>
      </c>
      <c r="AB690" s="228" t="str">
        <f t="shared" si="7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7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73"/>
        <v>0</v>
      </c>
      <c r="AB691" s="228" t="str">
        <f t="shared" si="7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7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73"/>
        <v>0</v>
      </c>
      <c r="AB692" s="228" t="str">
        <f t="shared" si="7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7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73"/>
        <v>0</v>
      </c>
      <c r="AB693" s="228" t="str">
        <f t="shared" si="7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7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73"/>
        <v>0</v>
      </c>
      <c r="AB694" s="228" t="str">
        <f t="shared" si="7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7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73"/>
        <v>0</v>
      </c>
      <c r="AB695" s="228" t="str">
        <f t="shared" si="7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7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73"/>
        <v>0</v>
      </c>
      <c r="AB696" s="228" t="str">
        <f t="shared" si="7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75">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 ca="1" si="76">IF(AND(C697="Smelter not listed",OR(LEN(D697)=0,LEN(E697)=0)),1,0)</f>
        <v>0</v>
      </c>
      <c r="AB697" s="228" t="str">
        <f t="shared" ref="AB697" si="77">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78">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X729" ca="1" si="79">IF(AND(C698="Smelter not listed",OR(LEN(D698)=0,LEN(E698)=0)),1,0)</f>
        <v>0</v>
      </c>
      <c r="AB698" s="228" t="str">
        <f t="shared" ref="AB698:AB729" si="8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78"/>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79"/>
        <v>0</v>
      </c>
      <c r="AB699" s="228" t="str">
        <f t="shared" si="8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78"/>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79"/>
        <v>0</v>
      </c>
      <c r="AB700" s="228" t="str">
        <f t="shared" si="8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78"/>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79"/>
        <v>0</v>
      </c>
      <c r="AB701" s="228" t="str">
        <f t="shared" si="8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78"/>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79"/>
        <v>0</v>
      </c>
      <c r="AB702" s="228" t="str">
        <f t="shared" si="8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78"/>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79"/>
        <v>0</v>
      </c>
      <c r="AB703" s="228" t="str">
        <f t="shared" si="8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78"/>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79"/>
        <v>0</v>
      </c>
      <c r="AB704" s="228" t="str">
        <f t="shared" si="8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78"/>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79"/>
        <v>0</v>
      </c>
      <c r="AB705" s="228" t="str">
        <f t="shared" si="8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78"/>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79"/>
        <v>0</v>
      </c>
      <c r="AB706" s="228" t="str">
        <f t="shared" si="8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78"/>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79"/>
        <v>0</v>
      </c>
      <c r="AB707" s="228" t="str">
        <f t="shared" si="8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78"/>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79"/>
        <v>0</v>
      </c>
      <c r="AB708" s="228" t="str">
        <f t="shared" si="8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78"/>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79"/>
        <v>0</v>
      </c>
      <c r="AB709" s="228" t="str">
        <f t="shared" si="8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78"/>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79"/>
        <v>0</v>
      </c>
      <c r="AB710" s="228" t="str">
        <f t="shared" si="8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78"/>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79"/>
        <v>0</v>
      </c>
      <c r="AB711" s="228" t="str">
        <f t="shared" si="8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78"/>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79"/>
        <v>0</v>
      </c>
      <c r="AB712" s="228" t="str">
        <f t="shared" si="8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78"/>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79"/>
        <v>0</v>
      </c>
      <c r="AB713" s="228" t="str">
        <f t="shared" si="8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78"/>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79"/>
        <v>0</v>
      </c>
      <c r="AB714" s="228" t="str">
        <f t="shared" si="8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78"/>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79"/>
        <v>0</v>
      </c>
      <c r="AB715" s="228" t="str">
        <f t="shared" si="8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78"/>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79"/>
        <v>0</v>
      </c>
      <c r="AB716" s="228" t="str">
        <f t="shared" si="8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78"/>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79"/>
        <v>0</v>
      </c>
      <c r="AB717" s="228" t="str">
        <f t="shared" si="8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78"/>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79"/>
        <v>0</v>
      </c>
      <c r="AB718" s="228" t="str">
        <f t="shared" si="8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78"/>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79"/>
        <v>0</v>
      </c>
      <c r="AB719" s="228" t="str">
        <f t="shared" si="8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78"/>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79"/>
        <v>0</v>
      </c>
      <c r="AB720" s="228" t="str">
        <f t="shared" si="8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78"/>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79"/>
        <v>0</v>
      </c>
      <c r="AB721" s="228" t="str">
        <f t="shared" si="8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78"/>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79"/>
        <v>0</v>
      </c>
      <c r="AB722" s="228" t="str">
        <f t="shared" si="8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78"/>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79"/>
        <v>0</v>
      </c>
      <c r="AB723" s="228" t="str">
        <f t="shared" si="8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78"/>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79"/>
        <v>0</v>
      </c>
      <c r="AB724" s="228" t="str">
        <f t="shared" si="8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78"/>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79"/>
        <v>0</v>
      </c>
      <c r="AB725" s="228" t="str">
        <f t="shared" si="8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78"/>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79"/>
        <v>0</v>
      </c>
      <c r="AB726" s="228" t="str">
        <f t="shared" si="8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78"/>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79"/>
        <v>0</v>
      </c>
      <c r="AB727" s="228" t="str">
        <f t="shared" si="8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78"/>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79"/>
        <v>0</v>
      </c>
      <c r="AB728" s="228" t="str">
        <f t="shared" si="8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78"/>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79"/>
        <v>0</v>
      </c>
      <c r="AB729" s="228" t="str">
        <f t="shared" si="8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81">IF(B730="","",IF(ISERROR(MATCH($E730,CL,0)),"Unknown",INDIRECT("'C'!$A$"&amp;MATCH($E730,CL,0)+1)))</f>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ref="X730:X760" ca="1" si="82">IF(AND(C730="Smelter not listed",OR(LEN(D730)=0,LEN(E730)=0)),1,0)</f>
        <v>0</v>
      </c>
      <c r="AB730" s="228" t="str">
        <f t="shared" ref="AB730:AB760" si="83">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1"/>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82"/>
        <v>0</v>
      </c>
      <c r="AB731" s="228" t="str">
        <f t="shared" si="8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1"/>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82"/>
        <v>0</v>
      </c>
      <c r="AB732" s="228" t="str">
        <f t="shared" si="8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1"/>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82"/>
        <v>0</v>
      </c>
      <c r="AB733" s="228" t="str">
        <f t="shared" si="8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1"/>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82"/>
        <v>0</v>
      </c>
      <c r="AB734" s="228" t="str">
        <f t="shared" si="8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1"/>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82"/>
        <v>0</v>
      </c>
      <c r="AB735" s="228" t="str">
        <f t="shared" si="8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1"/>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82"/>
        <v>0</v>
      </c>
      <c r="AB736" s="228" t="str">
        <f t="shared" si="8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1"/>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82"/>
        <v>0</v>
      </c>
      <c r="AB737" s="228" t="str">
        <f t="shared" si="8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1"/>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82"/>
        <v>0</v>
      </c>
      <c r="AB738" s="228" t="str">
        <f t="shared" si="8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1"/>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82"/>
        <v>0</v>
      </c>
      <c r="AB739" s="228" t="str">
        <f t="shared" si="8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1"/>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82"/>
        <v>0</v>
      </c>
      <c r="AB740" s="228" t="str">
        <f t="shared" si="8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1"/>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82"/>
        <v>0</v>
      </c>
      <c r="AB741" s="228" t="str">
        <f t="shared" si="8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1"/>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82"/>
        <v>0</v>
      </c>
      <c r="AB742" s="228" t="str">
        <f t="shared" si="8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1"/>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82"/>
        <v>0</v>
      </c>
      <c r="AB743" s="228" t="str">
        <f t="shared" si="8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1"/>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82"/>
        <v>0</v>
      </c>
      <c r="AB744" s="228" t="str">
        <f t="shared" si="8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1"/>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82"/>
        <v>0</v>
      </c>
      <c r="AB745" s="228" t="str">
        <f t="shared" si="8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1"/>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82"/>
        <v>0</v>
      </c>
      <c r="AB746" s="228" t="str">
        <f t="shared" si="8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82"/>
        <v>0</v>
      </c>
      <c r="AB747" s="228" t="str">
        <f t="shared" si="8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82"/>
        <v>0</v>
      </c>
      <c r="AB748" s="228" t="str">
        <f t="shared" si="8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82"/>
        <v>0</v>
      </c>
      <c r="AB749" s="228" t="str">
        <f t="shared" si="8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82"/>
        <v>0</v>
      </c>
      <c r="AB750" s="228" t="str">
        <f t="shared" si="8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82"/>
        <v>0</v>
      </c>
      <c r="AB751" s="228" t="str">
        <f t="shared" si="8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8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82"/>
        <v>0</v>
      </c>
      <c r="AB752" s="228" t="str">
        <f t="shared" si="8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8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82"/>
        <v>0</v>
      </c>
      <c r="AB753" s="228" t="str">
        <f t="shared" si="8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8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82"/>
        <v>0</v>
      </c>
      <c r="AB754" s="228" t="str">
        <f t="shared" si="8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8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82"/>
        <v>0</v>
      </c>
      <c r="AB755" s="228" t="str">
        <f t="shared" si="8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8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82"/>
        <v>0</v>
      </c>
      <c r="AB756" s="228" t="str">
        <f t="shared" si="8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8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82"/>
        <v>0</v>
      </c>
      <c r="AB757" s="228" t="str">
        <f t="shared" si="8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8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82"/>
        <v>0</v>
      </c>
      <c r="AB758" s="228" t="str">
        <f t="shared" si="8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8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82"/>
        <v>0</v>
      </c>
      <c r="AB759" s="228" t="str">
        <f t="shared" si="8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8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82"/>
        <v>0</v>
      </c>
      <c r="AB760" s="228" t="str">
        <f t="shared" si="8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84">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 ca="1" si="85">IF(AND(C761="Smelter not listed",OR(LEN(D761)=0,LEN(E761)=0)),1,0)</f>
        <v>0</v>
      </c>
      <c r="AB761" s="228" t="str">
        <f t="shared" ref="AB761" si="86">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87">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X793" ca="1" si="88">IF(AND(C762="Smelter not listed",OR(LEN(D762)=0,LEN(E762)=0)),1,0)</f>
        <v>0</v>
      </c>
      <c r="AB762" s="228" t="str">
        <f t="shared" ref="AB762:AB793" si="8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87"/>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88"/>
        <v>0</v>
      </c>
      <c r="AB763" s="228" t="str">
        <f t="shared" si="8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87"/>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88"/>
        <v>0</v>
      </c>
      <c r="AB764" s="228" t="str">
        <f t="shared" si="8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87"/>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88"/>
        <v>0</v>
      </c>
      <c r="AB765" s="228" t="str">
        <f t="shared" si="8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87"/>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88"/>
        <v>0</v>
      </c>
      <c r="AB766" s="228" t="str">
        <f t="shared" si="8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87"/>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88"/>
        <v>0</v>
      </c>
      <c r="AB767" s="228" t="str">
        <f t="shared" si="8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87"/>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88"/>
        <v>0</v>
      </c>
      <c r="AB768" s="228" t="str">
        <f t="shared" si="8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87"/>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88"/>
        <v>0</v>
      </c>
      <c r="AB769" s="228" t="str">
        <f t="shared" si="8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87"/>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88"/>
        <v>0</v>
      </c>
      <c r="AB770" s="228" t="str">
        <f t="shared" si="8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87"/>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88"/>
        <v>0</v>
      </c>
      <c r="AB771" s="228" t="str">
        <f t="shared" si="8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87"/>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88"/>
        <v>0</v>
      </c>
      <c r="AB772" s="228" t="str">
        <f t="shared" si="8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87"/>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88"/>
        <v>0</v>
      </c>
      <c r="AB773" s="228" t="str">
        <f t="shared" si="8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87"/>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88"/>
        <v>0</v>
      </c>
      <c r="AB774" s="228" t="str">
        <f t="shared" si="8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87"/>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88"/>
        <v>0</v>
      </c>
      <c r="AB775" s="228" t="str">
        <f t="shared" si="8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87"/>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88"/>
        <v>0</v>
      </c>
      <c r="AB776" s="228" t="str">
        <f t="shared" si="8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87"/>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88"/>
        <v>0</v>
      </c>
      <c r="AB777" s="228" t="str">
        <f t="shared" si="8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87"/>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88"/>
        <v>0</v>
      </c>
      <c r="AB778" s="228" t="str">
        <f t="shared" si="8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87"/>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88"/>
        <v>0</v>
      </c>
      <c r="AB779" s="228" t="str">
        <f t="shared" si="8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87"/>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88"/>
        <v>0</v>
      </c>
      <c r="AB780" s="228" t="str">
        <f t="shared" si="8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87"/>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88"/>
        <v>0</v>
      </c>
      <c r="AB781" s="228" t="str">
        <f t="shared" si="8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87"/>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88"/>
        <v>0</v>
      </c>
      <c r="AB782" s="228" t="str">
        <f t="shared" si="8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87"/>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88"/>
        <v>0</v>
      </c>
      <c r="AB783" s="228" t="str">
        <f t="shared" si="8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87"/>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88"/>
        <v>0</v>
      </c>
      <c r="AB784" s="228" t="str">
        <f t="shared" si="8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87"/>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88"/>
        <v>0</v>
      </c>
      <c r="AB785" s="228" t="str">
        <f t="shared" si="8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87"/>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88"/>
        <v>0</v>
      </c>
      <c r="AB786" s="228" t="str">
        <f t="shared" si="8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87"/>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88"/>
        <v>0</v>
      </c>
      <c r="AB787" s="228" t="str">
        <f t="shared" si="8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87"/>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88"/>
        <v>0</v>
      </c>
      <c r="AB788" s="228" t="str">
        <f t="shared" si="8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87"/>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88"/>
        <v>0</v>
      </c>
      <c r="AB789" s="228" t="str">
        <f t="shared" si="8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87"/>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88"/>
        <v>0</v>
      </c>
      <c r="AB790" s="228" t="str">
        <f t="shared" si="8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87"/>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88"/>
        <v>0</v>
      </c>
      <c r="AB791" s="228" t="str">
        <f t="shared" si="8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87"/>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88"/>
        <v>0</v>
      </c>
      <c r="AB792" s="228" t="str">
        <f t="shared" si="8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87"/>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88"/>
        <v>0</v>
      </c>
      <c r="AB793" s="228" t="str">
        <f t="shared" si="8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90">IF(B794="","",IF(ISERROR(MATCH($E794,CL,0)),"Unknown",INDIRECT("'C'!$A$"&amp;MATCH($E794,CL,0)+1)))</f>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ref="X794:X824" ca="1" si="91">IF(AND(C794="Smelter not listed",OR(LEN(D794)=0,LEN(E794)=0)),1,0)</f>
        <v>0</v>
      </c>
      <c r="AB794" s="228" t="str">
        <f t="shared" ref="AB794:AB824" si="92">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0"/>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91"/>
        <v>0</v>
      </c>
      <c r="AB795" s="228" t="str">
        <f t="shared" si="9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0"/>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91"/>
        <v>0</v>
      </c>
      <c r="AB796" s="228" t="str">
        <f t="shared" si="9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0"/>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91"/>
        <v>0</v>
      </c>
      <c r="AB797" s="228" t="str">
        <f t="shared" si="9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0"/>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91"/>
        <v>0</v>
      </c>
      <c r="AB798" s="228" t="str">
        <f t="shared" si="9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0"/>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91"/>
        <v>0</v>
      </c>
      <c r="AB799" s="228" t="str">
        <f t="shared" si="9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0"/>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91"/>
        <v>0</v>
      </c>
      <c r="AB800" s="228" t="str">
        <f t="shared" si="9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0"/>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91"/>
        <v>0</v>
      </c>
      <c r="AB801" s="228" t="str">
        <f t="shared" si="9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0"/>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91"/>
        <v>0</v>
      </c>
      <c r="AB802" s="228" t="str">
        <f t="shared" si="9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0"/>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91"/>
        <v>0</v>
      </c>
      <c r="AB803" s="228" t="str">
        <f t="shared" si="9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0"/>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91"/>
        <v>0</v>
      </c>
      <c r="AB804" s="228" t="str">
        <f t="shared" si="9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0"/>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91"/>
        <v>0</v>
      </c>
      <c r="AB805" s="228" t="str">
        <f t="shared" si="9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0"/>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91"/>
        <v>0</v>
      </c>
      <c r="AB806" s="228" t="str">
        <f t="shared" si="9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0"/>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91"/>
        <v>0</v>
      </c>
      <c r="AB807" s="228" t="str">
        <f t="shared" si="9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0"/>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91"/>
        <v>0</v>
      </c>
      <c r="AB808" s="228" t="str">
        <f t="shared" si="9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0"/>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91"/>
        <v>0</v>
      </c>
      <c r="AB809" s="228" t="str">
        <f t="shared" si="9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0"/>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91"/>
        <v>0</v>
      </c>
      <c r="AB810" s="228" t="str">
        <f t="shared" si="9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0"/>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91"/>
        <v>0</v>
      </c>
      <c r="AB811" s="228" t="str">
        <f t="shared" si="9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91"/>
        <v>0</v>
      </c>
      <c r="AB812" s="228" t="str">
        <f t="shared" si="9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91"/>
        <v>0</v>
      </c>
      <c r="AB813" s="228" t="str">
        <f t="shared" si="9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91"/>
        <v>0</v>
      </c>
      <c r="AB814" s="228" t="str">
        <f t="shared" si="9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91"/>
        <v>0</v>
      </c>
      <c r="AB815" s="228" t="str">
        <f t="shared" si="9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91"/>
        <v>0</v>
      </c>
      <c r="AB816" s="228" t="str">
        <f t="shared" si="9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91"/>
        <v>0</v>
      </c>
      <c r="AB817" s="228" t="str">
        <f t="shared" si="9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91"/>
        <v>0</v>
      </c>
      <c r="AB818" s="228" t="str">
        <f t="shared" si="9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9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91"/>
        <v>0</v>
      </c>
      <c r="AB819" s="228" t="str">
        <f t="shared" si="9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9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91"/>
        <v>0</v>
      </c>
      <c r="AB820" s="228" t="str">
        <f t="shared" si="9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9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91"/>
        <v>0</v>
      </c>
      <c r="AB821" s="228" t="str">
        <f t="shared" si="9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9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91"/>
        <v>0</v>
      </c>
      <c r="AB822" s="228" t="str">
        <f t="shared" si="9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9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91"/>
        <v>0</v>
      </c>
      <c r="AB823" s="228" t="str">
        <f t="shared" si="9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9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91"/>
        <v>0</v>
      </c>
      <c r="AB824" s="228" t="str">
        <f t="shared" si="9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93">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 ca="1" si="94">IF(AND(C825="Smelter not listed",OR(LEN(D825)=0,LEN(E825)=0)),1,0)</f>
        <v>0</v>
      </c>
      <c r="AB825" s="228" t="str">
        <f t="shared" ref="AB825" si="95">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96">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X857" ca="1" si="97">IF(AND(C826="Smelter not listed",OR(LEN(D826)=0,LEN(E826)=0)),1,0)</f>
        <v>0</v>
      </c>
      <c r="AB826" s="228" t="str">
        <f t="shared" ref="AB826:AB857" si="9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96"/>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97"/>
        <v>0</v>
      </c>
      <c r="AB827" s="228" t="str">
        <f t="shared" si="9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96"/>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97"/>
        <v>0</v>
      </c>
      <c r="AB828" s="228" t="str">
        <f t="shared" si="9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96"/>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97"/>
        <v>0</v>
      </c>
      <c r="AB829" s="228" t="str">
        <f t="shared" si="9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96"/>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97"/>
        <v>0</v>
      </c>
      <c r="AB830" s="228" t="str">
        <f t="shared" si="9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96"/>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97"/>
        <v>0</v>
      </c>
      <c r="AB831" s="228" t="str">
        <f t="shared" si="9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96"/>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97"/>
        <v>0</v>
      </c>
      <c r="AB832" s="228" t="str">
        <f t="shared" si="9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96"/>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97"/>
        <v>0</v>
      </c>
      <c r="AB833" s="228" t="str">
        <f t="shared" si="9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96"/>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97"/>
        <v>0</v>
      </c>
      <c r="AB834" s="228" t="str">
        <f t="shared" si="9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96"/>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97"/>
        <v>0</v>
      </c>
      <c r="AB835" s="228" t="str">
        <f t="shared" si="9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96"/>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97"/>
        <v>0</v>
      </c>
      <c r="AB836" s="228" t="str">
        <f t="shared" si="9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96"/>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97"/>
        <v>0</v>
      </c>
      <c r="AB837" s="228" t="str">
        <f t="shared" si="9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96"/>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97"/>
        <v>0</v>
      </c>
      <c r="AB838" s="228" t="str">
        <f t="shared" si="9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96"/>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97"/>
        <v>0</v>
      </c>
      <c r="AB839" s="228" t="str">
        <f t="shared" si="9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96"/>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97"/>
        <v>0</v>
      </c>
      <c r="AB840" s="228" t="str">
        <f t="shared" si="9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96"/>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97"/>
        <v>0</v>
      </c>
      <c r="AB841" s="228" t="str">
        <f t="shared" si="9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96"/>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97"/>
        <v>0</v>
      </c>
      <c r="AB842" s="228" t="str">
        <f t="shared" si="9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96"/>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97"/>
        <v>0</v>
      </c>
      <c r="AB843" s="228" t="str">
        <f t="shared" si="9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96"/>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97"/>
        <v>0</v>
      </c>
      <c r="AB844" s="228" t="str">
        <f t="shared" si="9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96"/>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97"/>
        <v>0</v>
      </c>
      <c r="AB845" s="228" t="str">
        <f t="shared" si="9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96"/>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97"/>
        <v>0</v>
      </c>
      <c r="AB846" s="228" t="str">
        <f t="shared" si="9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96"/>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97"/>
        <v>0</v>
      </c>
      <c r="AB847" s="228" t="str">
        <f t="shared" si="9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96"/>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97"/>
        <v>0</v>
      </c>
      <c r="AB848" s="228" t="str">
        <f t="shared" si="9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96"/>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97"/>
        <v>0</v>
      </c>
      <c r="AB849" s="228" t="str">
        <f t="shared" si="9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96"/>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97"/>
        <v>0</v>
      </c>
      <c r="AB850" s="228" t="str">
        <f t="shared" si="9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96"/>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97"/>
        <v>0</v>
      </c>
      <c r="AB851" s="228" t="str">
        <f t="shared" si="9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96"/>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97"/>
        <v>0</v>
      </c>
      <c r="AB852" s="228" t="str">
        <f t="shared" si="9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96"/>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97"/>
        <v>0</v>
      </c>
      <c r="AB853" s="228" t="str">
        <f t="shared" si="9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96"/>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97"/>
        <v>0</v>
      </c>
      <c r="AB854" s="228" t="str">
        <f t="shared" si="9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96"/>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97"/>
        <v>0</v>
      </c>
      <c r="AB855" s="228" t="str">
        <f t="shared" si="9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96"/>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97"/>
        <v>0</v>
      </c>
      <c r="AB856" s="228" t="str">
        <f t="shared" si="9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96"/>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97"/>
        <v>0</v>
      </c>
      <c r="AB857" s="228" t="str">
        <f t="shared" si="9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99">IF(B858="","",IF(ISERROR(MATCH($E858,CL,0)),"Unknown",INDIRECT("'C'!$A$"&amp;MATCH($E858,CL,0)+1)))</f>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ref="X858:X888" ca="1" si="100">IF(AND(C858="Smelter not listed",OR(LEN(D858)=0,LEN(E858)=0)),1,0)</f>
        <v>0</v>
      </c>
      <c r="AB858" s="228" t="str">
        <f t="shared" ref="AB858:AB888" si="101">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99"/>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00"/>
        <v>0</v>
      </c>
      <c r="AB859" s="228" t="str">
        <f t="shared" si="10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99"/>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00"/>
        <v>0</v>
      </c>
      <c r="AB860" s="228" t="str">
        <f t="shared" si="10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99"/>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00"/>
        <v>0</v>
      </c>
      <c r="AB861" s="228" t="str">
        <f t="shared" si="10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99"/>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00"/>
        <v>0</v>
      </c>
      <c r="AB862" s="228" t="str">
        <f t="shared" si="10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99"/>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00"/>
        <v>0</v>
      </c>
      <c r="AB863" s="228" t="str">
        <f t="shared" si="10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99"/>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00"/>
        <v>0</v>
      </c>
      <c r="AB864" s="228" t="str">
        <f t="shared" si="10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99"/>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00"/>
        <v>0</v>
      </c>
      <c r="AB865" s="228" t="str">
        <f t="shared" si="10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99"/>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00"/>
        <v>0</v>
      </c>
      <c r="AB866" s="228" t="str">
        <f t="shared" si="10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99"/>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00"/>
        <v>0</v>
      </c>
      <c r="AB867" s="228" t="str">
        <f t="shared" si="10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99"/>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00"/>
        <v>0</v>
      </c>
      <c r="AB868" s="228" t="str">
        <f t="shared" si="10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99"/>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00"/>
        <v>0</v>
      </c>
      <c r="AB869" s="228" t="str">
        <f t="shared" si="10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99"/>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00"/>
        <v>0</v>
      </c>
      <c r="AB870" s="228" t="str">
        <f t="shared" si="10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99"/>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00"/>
        <v>0</v>
      </c>
      <c r="AB871" s="228" t="str">
        <f t="shared" si="10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99"/>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00"/>
        <v>0</v>
      </c>
      <c r="AB872" s="228" t="str">
        <f t="shared" si="10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99"/>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00"/>
        <v>0</v>
      </c>
      <c r="AB873" s="228" t="str">
        <f t="shared" si="10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99"/>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00"/>
        <v>0</v>
      </c>
      <c r="AB874" s="228" t="str">
        <f t="shared" si="10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99"/>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00"/>
        <v>0</v>
      </c>
      <c r="AB875" s="228" t="str">
        <f t="shared" si="10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9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00"/>
        <v>0</v>
      </c>
      <c r="AB876" s="228" t="str">
        <f t="shared" si="10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9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00"/>
        <v>0</v>
      </c>
      <c r="AB877" s="228" t="str">
        <f t="shared" si="10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9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00"/>
        <v>0</v>
      </c>
      <c r="AB878" s="228" t="str">
        <f t="shared" si="10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9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00"/>
        <v>0</v>
      </c>
      <c r="AB879" s="228" t="str">
        <f t="shared" si="10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9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00"/>
        <v>0</v>
      </c>
      <c r="AB880" s="228" t="str">
        <f t="shared" si="10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9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00"/>
        <v>0</v>
      </c>
      <c r="AB881" s="228" t="str">
        <f t="shared" si="10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9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00"/>
        <v>0</v>
      </c>
      <c r="AB882" s="228" t="str">
        <f t="shared" si="10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9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00"/>
        <v>0</v>
      </c>
      <c r="AB883" s="228" t="str">
        <f t="shared" si="10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9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00"/>
        <v>0</v>
      </c>
      <c r="AB884" s="228" t="str">
        <f t="shared" si="10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9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00"/>
        <v>0</v>
      </c>
      <c r="AB885" s="228" t="str">
        <f t="shared" si="10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9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00"/>
        <v>0</v>
      </c>
      <c r="AB886" s="228" t="str">
        <f t="shared" si="10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9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00"/>
        <v>0</v>
      </c>
      <c r="AB887" s="228" t="str">
        <f t="shared" si="10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9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00"/>
        <v>0</v>
      </c>
      <c r="AB888" s="228" t="str">
        <f t="shared" si="10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02">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 ca="1" si="103">IF(AND(C889="Smelter not listed",OR(LEN(D889)=0,LEN(E889)=0)),1,0)</f>
        <v>0</v>
      </c>
      <c r="AB889" s="228" t="str">
        <f t="shared" ref="AB889" si="104">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05">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X921" ca="1" si="106">IF(AND(C890="Smelter not listed",OR(LEN(D890)=0,LEN(E890)=0)),1,0)</f>
        <v>0</v>
      </c>
      <c r="AB890" s="228" t="str">
        <f t="shared" ref="AB890:AB921" si="10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05"/>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06"/>
        <v>0</v>
      </c>
      <c r="AB891" s="228" t="str">
        <f t="shared" si="10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05"/>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06"/>
        <v>0</v>
      </c>
      <c r="AB892" s="228" t="str">
        <f t="shared" si="10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05"/>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06"/>
        <v>0</v>
      </c>
      <c r="AB893" s="228" t="str">
        <f t="shared" si="10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05"/>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06"/>
        <v>0</v>
      </c>
      <c r="AB894" s="228" t="str">
        <f t="shared" si="10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05"/>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06"/>
        <v>0</v>
      </c>
      <c r="AB895" s="228" t="str">
        <f t="shared" si="10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05"/>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06"/>
        <v>0</v>
      </c>
      <c r="AB896" s="228" t="str">
        <f t="shared" si="10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05"/>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06"/>
        <v>0</v>
      </c>
      <c r="AB897" s="228" t="str">
        <f t="shared" si="10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05"/>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06"/>
        <v>0</v>
      </c>
      <c r="AB898" s="228" t="str">
        <f t="shared" si="10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05"/>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06"/>
        <v>0</v>
      </c>
      <c r="AB899" s="228" t="str">
        <f t="shared" si="10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05"/>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06"/>
        <v>0</v>
      </c>
      <c r="AB900" s="228" t="str">
        <f t="shared" si="10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05"/>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06"/>
        <v>0</v>
      </c>
      <c r="AB901" s="228" t="str">
        <f t="shared" si="10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05"/>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06"/>
        <v>0</v>
      </c>
      <c r="AB902" s="228" t="str">
        <f t="shared" si="10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05"/>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06"/>
        <v>0</v>
      </c>
      <c r="AB903" s="228" t="str">
        <f t="shared" si="10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05"/>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06"/>
        <v>0</v>
      </c>
      <c r="AB904" s="228" t="str">
        <f t="shared" si="10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05"/>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06"/>
        <v>0</v>
      </c>
      <c r="AB905" s="228" t="str">
        <f t="shared" si="10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05"/>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06"/>
        <v>0</v>
      </c>
      <c r="AB906" s="228" t="str">
        <f t="shared" si="10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05"/>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06"/>
        <v>0</v>
      </c>
      <c r="AB907" s="228" t="str">
        <f t="shared" si="10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05"/>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06"/>
        <v>0</v>
      </c>
      <c r="AB908" s="228" t="str">
        <f t="shared" si="10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05"/>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06"/>
        <v>0</v>
      </c>
      <c r="AB909" s="228" t="str">
        <f t="shared" si="10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05"/>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06"/>
        <v>0</v>
      </c>
      <c r="AB910" s="228" t="str">
        <f t="shared" si="10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05"/>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06"/>
        <v>0</v>
      </c>
      <c r="AB911" s="228" t="str">
        <f t="shared" si="10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05"/>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06"/>
        <v>0</v>
      </c>
      <c r="AB912" s="228" t="str">
        <f t="shared" si="10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05"/>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06"/>
        <v>0</v>
      </c>
      <c r="AB913" s="228" t="str">
        <f t="shared" si="10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05"/>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06"/>
        <v>0</v>
      </c>
      <c r="AB914" s="228" t="str">
        <f t="shared" si="10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05"/>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06"/>
        <v>0</v>
      </c>
      <c r="AB915" s="228" t="str">
        <f t="shared" si="10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05"/>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06"/>
        <v>0</v>
      </c>
      <c r="AB916" s="228" t="str">
        <f t="shared" si="10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05"/>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06"/>
        <v>0</v>
      </c>
      <c r="AB917" s="228" t="str">
        <f t="shared" si="10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05"/>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06"/>
        <v>0</v>
      </c>
      <c r="AB918" s="228" t="str">
        <f t="shared" si="10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05"/>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06"/>
        <v>0</v>
      </c>
      <c r="AB919" s="228" t="str">
        <f t="shared" si="10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05"/>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06"/>
        <v>0</v>
      </c>
      <c r="AB920" s="228" t="str">
        <f t="shared" si="10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05"/>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06"/>
        <v>0</v>
      </c>
      <c r="AB921" s="228" t="str">
        <f t="shared" si="10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08">IF(B922="","",IF(ISERROR(MATCH($E922,CL,0)),"Unknown",INDIRECT("'C'!$A$"&amp;MATCH($E922,CL,0)+1)))</f>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ref="X922:X952" ca="1" si="109">IF(AND(C922="Smelter not listed",OR(LEN(D922)=0,LEN(E922)=0)),1,0)</f>
        <v>0</v>
      </c>
      <c r="AB922" s="228" t="str">
        <f t="shared" ref="AB922:AB952" si="110">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0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09"/>
        <v>0</v>
      </c>
      <c r="AB923" s="228" t="str">
        <f t="shared" si="11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08"/>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09"/>
        <v>0</v>
      </c>
      <c r="AB924" s="228" t="str">
        <f t="shared" si="11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08"/>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09"/>
        <v>0</v>
      </c>
      <c r="AB925" s="228" t="str">
        <f t="shared" si="11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08"/>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09"/>
        <v>0</v>
      </c>
      <c r="AB926" s="228" t="str">
        <f t="shared" si="11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08"/>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09"/>
        <v>0</v>
      </c>
      <c r="AB927" s="228" t="str">
        <f t="shared" si="11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08"/>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09"/>
        <v>0</v>
      </c>
      <c r="AB928" s="228" t="str">
        <f t="shared" si="11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08"/>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09"/>
        <v>0</v>
      </c>
      <c r="AB929" s="228" t="str">
        <f t="shared" si="11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08"/>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09"/>
        <v>0</v>
      </c>
      <c r="AB930" s="228" t="str">
        <f t="shared" si="11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08"/>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09"/>
        <v>0</v>
      </c>
      <c r="AB931" s="228" t="str">
        <f t="shared" si="11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08"/>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09"/>
        <v>0</v>
      </c>
      <c r="AB932" s="228" t="str">
        <f t="shared" si="11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08"/>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09"/>
        <v>0</v>
      </c>
      <c r="AB933" s="228" t="str">
        <f t="shared" si="11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08"/>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09"/>
        <v>0</v>
      </c>
      <c r="AB934" s="228" t="str">
        <f t="shared" si="11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08"/>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09"/>
        <v>0</v>
      </c>
      <c r="AB935" s="228" t="str">
        <f t="shared" si="11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08"/>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09"/>
        <v>0</v>
      </c>
      <c r="AB936" s="228" t="str">
        <f t="shared" si="11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08"/>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09"/>
        <v>0</v>
      </c>
      <c r="AB937" s="228" t="str">
        <f t="shared" si="11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08"/>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09"/>
        <v>0</v>
      </c>
      <c r="AB938" s="228" t="str">
        <f t="shared" si="11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0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09"/>
        <v>0</v>
      </c>
      <c r="AB939" s="228" t="str">
        <f t="shared" si="11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0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09"/>
        <v>0</v>
      </c>
      <c r="AB940" s="228" t="str">
        <f t="shared" si="11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0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09"/>
        <v>0</v>
      </c>
      <c r="AB941" s="228" t="str">
        <f t="shared" si="11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0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09"/>
        <v>0</v>
      </c>
      <c r="AB942" s="228" t="str">
        <f t="shared" si="11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0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09"/>
        <v>0</v>
      </c>
      <c r="AB943" s="228" t="str">
        <f t="shared" si="11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0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09"/>
        <v>0</v>
      </c>
      <c r="AB944" s="228" t="str">
        <f t="shared" si="11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0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09"/>
        <v>0</v>
      </c>
      <c r="AB945" s="228" t="str">
        <f t="shared" si="11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0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09"/>
        <v>0</v>
      </c>
      <c r="AB946" s="228" t="str">
        <f t="shared" si="11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0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09"/>
        <v>0</v>
      </c>
      <c r="AB947" s="228" t="str">
        <f t="shared" si="11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0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09"/>
        <v>0</v>
      </c>
      <c r="AB948" s="228" t="str">
        <f t="shared" si="11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0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09"/>
        <v>0</v>
      </c>
      <c r="AB949" s="228" t="str">
        <f t="shared" si="11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0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09"/>
        <v>0</v>
      </c>
      <c r="AB950" s="228" t="str">
        <f t="shared" si="11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0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09"/>
        <v>0</v>
      </c>
      <c r="AB951" s="228" t="str">
        <f t="shared" si="11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0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09"/>
        <v>0</v>
      </c>
      <c r="AB952" s="228" t="str">
        <f t="shared" si="11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11">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 ca="1" si="112">IF(AND(C953="Smelter not listed",OR(LEN(D953)=0,LEN(E953)=0)),1,0)</f>
        <v>0</v>
      </c>
      <c r="AB953" s="228" t="str">
        <f t="shared" ref="AB953" si="113">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14">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X985" ca="1" si="115">IF(AND(C954="Smelter not listed",OR(LEN(D954)=0,LEN(E954)=0)),1,0)</f>
        <v>0</v>
      </c>
      <c r="AB954" s="228" t="str">
        <f t="shared" ref="AB954:AB985" si="11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14"/>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15"/>
        <v>0</v>
      </c>
      <c r="AB955" s="228" t="str">
        <f t="shared" si="11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14"/>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15"/>
        <v>0</v>
      </c>
      <c r="AB956" s="228" t="str">
        <f t="shared" si="11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14"/>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15"/>
        <v>0</v>
      </c>
      <c r="AB957" s="228" t="str">
        <f t="shared" si="11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14"/>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15"/>
        <v>0</v>
      </c>
      <c r="AB958" s="228" t="str">
        <f t="shared" si="11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14"/>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15"/>
        <v>0</v>
      </c>
      <c r="AB959" s="228" t="str">
        <f t="shared" si="11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14"/>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15"/>
        <v>0</v>
      </c>
      <c r="AB960" s="228" t="str">
        <f t="shared" si="11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14"/>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15"/>
        <v>0</v>
      </c>
      <c r="AB961" s="228" t="str">
        <f t="shared" si="11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14"/>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15"/>
        <v>0</v>
      </c>
      <c r="AB962" s="228" t="str">
        <f t="shared" si="11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14"/>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15"/>
        <v>0</v>
      </c>
      <c r="AB963" s="228" t="str">
        <f t="shared" si="11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14"/>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15"/>
        <v>0</v>
      </c>
      <c r="AB964" s="228" t="str">
        <f t="shared" si="11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14"/>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15"/>
        <v>0</v>
      </c>
      <c r="AB965" s="228" t="str">
        <f t="shared" si="11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14"/>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15"/>
        <v>0</v>
      </c>
      <c r="AB966" s="228" t="str">
        <f t="shared" si="11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14"/>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15"/>
        <v>0</v>
      </c>
      <c r="AB967" s="228" t="str">
        <f t="shared" si="11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14"/>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15"/>
        <v>0</v>
      </c>
      <c r="AB968" s="228" t="str">
        <f t="shared" si="11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14"/>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15"/>
        <v>0</v>
      </c>
      <c r="AB969" s="228" t="str">
        <f t="shared" si="11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14"/>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15"/>
        <v>0</v>
      </c>
      <c r="AB970" s="228" t="str">
        <f t="shared" si="11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14"/>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15"/>
        <v>0</v>
      </c>
      <c r="AB971" s="228" t="str">
        <f t="shared" si="11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14"/>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15"/>
        <v>0</v>
      </c>
      <c r="AB972" s="228" t="str">
        <f t="shared" si="11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14"/>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15"/>
        <v>0</v>
      </c>
      <c r="AB973" s="228" t="str">
        <f t="shared" si="11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14"/>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15"/>
        <v>0</v>
      </c>
      <c r="AB974" s="228" t="str">
        <f t="shared" si="11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14"/>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15"/>
        <v>0</v>
      </c>
      <c r="AB975" s="228" t="str">
        <f t="shared" si="11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14"/>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15"/>
        <v>0</v>
      </c>
      <c r="AB976" s="228" t="str">
        <f t="shared" si="11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14"/>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15"/>
        <v>0</v>
      </c>
      <c r="AB977" s="228" t="str">
        <f t="shared" si="11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14"/>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15"/>
        <v>0</v>
      </c>
      <c r="AB978" s="228" t="str">
        <f t="shared" si="11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14"/>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15"/>
        <v>0</v>
      </c>
      <c r="AB979" s="228" t="str">
        <f t="shared" si="11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14"/>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15"/>
        <v>0</v>
      </c>
      <c r="AB980" s="228" t="str">
        <f t="shared" si="11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14"/>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15"/>
        <v>0</v>
      </c>
      <c r="AB981" s="228" t="str">
        <f t="shared" si="11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14"/>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15"/>
        <v>0</v>
      </c>
      <c r="AB982" s="228" t="str">
        <f t="shared" si="11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14"/>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15"/>
        <v>0</v>
      </c>
      <c r="AB983" s="228" t="str">
        <f t="shared" si="11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14"/>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15"/>
        <v>0</v>
      </c>
      <c r="AB984" s="228" t="str">
        <f t="shared" si="11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14"/>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15"/>
        <v>0</v>
      </c>
      <c r="AB985" s="228" t="str">
        <f t="shared" si="11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17">IF(B986="","",IF(ISERROR(MATCH($E986,CL,0)),"Unknown",INDIRECT("'C'!$A$"&amp;MATCH($E986,CL,0)+1)))</f>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ref="X986:X1016" ca="1" si="118">IF(AND(C986="Smelter not listed",OR(LEN(D986)=0,LEN(E986)=0)),1,0)</f>
        <v>0</v>
      </c>
      <c r="AB986" s="228" t="str">
        <f t="shared" ref="AB986:AB1016" si="119">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17"/>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18"/>
        <v>0</v>
      </c>
      <c r="AB987" s="228" t="str">
        <f t="shared" si="11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17"/>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18"/>
        <v>0</v>
      </c>
      <c r="AB988" s="228" t="str">
        <f t="shared" si="11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17"/>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18"/>
        <v>0</v>
      </c>
      <c r="AB989" s="228" t="str">
        <f t="shared" si="11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17"/>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18"/>
        <v>0</v>
      </c>
      <c r="AB990" s="228" t="str">
        <f t="shared" si="11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17"/>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18"/>
        <v>0</v>
      </c>
      <c r="AB991" s="228" t="str">
        <f t="shared" si="11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17"/>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18"/>
        <v>0</v>
      </c>
      <c r="AB992" s="228" t="str">
        <f t="shared" si="11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17"/>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18"/>
        <v>0</v>
      </c>
      <c r="AB993" s="228" t="str">
        <f t="shared" si="11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17"/>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18"/>
        <v>0</v>
      </c>
      <c r="AB994" s="228" t="str">
        <f t="shared" si="11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17"/>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18"/>
        <v>0</v>
      </c>
      <c r="AB995" s="228" t="str">
        <f t="shared" si="11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17"/>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18"/>
        <v>0</v>
      </c>
      <c r="AB996" s="228" t="str">
        <f t="shared" si="11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17"/>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18"/>
        <v>0</v>
      </c>
      <c r="AB997" s="228" t="str">
        <f t="shared" si="11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17"/>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18"/>
        <v>0</v>
      </c>
      <c r="AB998" s="228" t="str">
        <f t="shared" si="11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17"/>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18"/>
        <v>0</v>
      </c>
      <c r="AB999" s="228" t="str">
        <f t="shared" si="11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17"/>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18"/>
        <v>0</v>
      </c>
      <c r="AB1000" s="228" t="str">
        <f t="shared" si="11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17"/>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18"/>
        <v>0</v>
      </c>
      <c r="AB1001" s="228" t="str">
        <f t="shared" si="11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17"/>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18"/>
        <v>0</v>
      </c>
      <c r="AB1002" s="228" t="str">
        <f t="shared" si="11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17"/>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18"/>
        <v>0</v>
      </c>
      <c r="AB1003" s="228" t="str">
        <f t="shared" si="11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1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18"/>
        <v>0</v>
      </c>
      <c r="AB1004" s="228" t="str">
        <f t="shared" si="11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1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18"/>
        <v>0</v>
      </c>
      <c r="AB1005" s="228" t="str">
        <f t="shared" si="11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1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18"/>
        <v>0</v>
      </c>
      <c r="AB1006" s="228" t="str">
        <f t="shared" si="11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1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18"/>
        <v>0</v>
      </c>
      <c r="AB1007" s="228" t="str">
        <f t="shared" si="11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1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18"/>
        <v>0</v>
      </c>
      <c r="AB1008" s="228" t="str">
        <f t="shared" si="11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1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18"/>
        <v>0</v>
      </c>
      <c r="AB1009" s="228" t="str">
        <f t="shared" si="11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1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18"/>
        <v>0</v>
      </c>
      <c r="AB1010" s="228" t="str">
        <f t="shared" si="11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1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18"/>
        <v>0</v>
      </c>
      <c r="AB1011" s="228" t="str">
        <f t="shared" si="11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1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18"/>
        <v>0</v>
      </c>
      <c r="AB1012" s="228" t="str">
        <f t="shared" si="11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1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18"/>
        <v>0</v>
      </c>
      <c r="AB1013" s="228" t="str">
        <f t="shared" si="11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1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18"/>
        <v>0</v>
      </c>
      <c r="AB1014" s="228" t="str">
        <f t="shared" si="11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1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18"/>
        <v>0</v>
      </c>
      <c r="AB1015" s="228" t="str">
        <f t="shared" si="11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1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18"/>
        <v>0</v>
      </c>
      <c r="AB1016" s="228" t="str">
        <f t="shared" si="11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20">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 ca="1" si="121">IF(AND(C1017="Smelter not listed",OR(LEN(D1017)=0,LEN(E1017)=0)),1,0)</f>
        <v>0</v>
      </c>
      <c r="AB1017" s="228" t="str">
        <f t="shared" ref="AB1017" si="122">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23">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X1049" ca="1" si="124">IF(AND(C1018="Smelter not listed",OR(LEN(D1018)=0,LEN(E1018)=0)),1,0)</f>
        <v>0</v>
      </c>
      <c r="AB1018" s="228" t="str">
        <f t="shared" ref="AB1018:AB1049" si="12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23"/>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24"/>
        <v>0</v>
      </c>
      <c r="AB1019" s="228" t="str">
        <f t="shared" si="12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23"/>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24"/>
        <v>0</v>
      </c>
      <c r="AB1020" s="228" t="str">
        <f t="shared" si="12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3"/>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24"/>
        <v>0</v>
      </c>
      <c r="AB1021" s="228" t="str">
        <f t="shared" si="12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3"/>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24"/>
        <v>0</v>
      </c>
      <c r="AB1022" s="228" t="str">
        <f t="shared" si="12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3"/>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24"/>
        <v>0</v>
      </c>
      <c r="AB1023" s="228" t="str">
        <f t="shared" si="12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3"/>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24"/>
        <v>0</v>
      </c>
      <c r="AB1024" s="228" t="str">
        <f t="shared" si="12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3"/>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24"/>
        <v>0</v>
      </c>
      <c r="AB1025" s="228" t="str">
        <f t="shared" si="12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3"/>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24"/>
        <v>0</v>
      </c>
      <c r="AB1026" s="228" t="str">
        <f t="shared" si="12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3"/>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24"/>
        <v>0</v>
      </c>
      <c r="AB1027" s="228" t="str">
        <f t="shared" si="12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3"/>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24"/>
        <v>0</v>
      </c>
      <c r="AB1028" s="228" t="str">
        <f t="shared" si="12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3"/>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24"/>
        <v>0</v>
      </c>
      <c r="AB1029" s="228" t="str">
        <f t="shared" si="12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3"/>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24"/>
        <v>0</v>
      </c>
      <c r="AB1030" s="228" t="str">
        <f t="shared" si="12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3"/>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24"/>
        <v>0</v>
      </c>
      <c r="AB1031" s="228" t="str">
        <f t="shared" si="12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3"/>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24"/>
        <v>0</v>
      </c>
      <c r="AB1032" s="228" t="str">
        <f t="shared" si="12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3"/>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24"/>
        <v>0</v>
      </c>
      <c r="AB1033" s="228" t="str">
        <f t="shared" si="12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3"/>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24"/>
        <v>0</v>
      </c>
      <c r="AB1034" s="228" t="str">
        <f t="shared" si="12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3"/>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24"/>
        <v>0</v>
      </c>
      <c r="AB1035" s="228" t="str">
        <f t="shared" si="12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3"/>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24"/>
        <v>0</v>
      </c>
      <c r="AB1036" s="228" t="str">
        <f t="shared" si="12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3"/>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24"/>
        <v>0</v>
      </c>
      <c r="AB1037" s="228" t="str">
        <f t="shared" si="12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3"/>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24"/>
        <v>0</v>
      </c>
      <c r="AB1038" s="228" t="str">
        <f t="shared" si="12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3"/>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24"/>
        <v>0</v>
      </c>
      <c r="AB1039" s="228" t="str">
        <f t="shared" si="12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3"/>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24"/>
        <v>0</v>
      </c>
      <c r="AB1040" s="228" t="str">
        <f t="shared" si="12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23"/>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24"/>
        <v>0</v>
      </c>
      <c r="AB1041" s="228" t="str">
        <f t="shared" si="12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23"/>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24"/>
        <v>0</v>
      </c>
      <c r="AB1042" s="228" t="str">
        <f t="shared" si="12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23"/>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24"/>
        <v>0</v>
      </c>
      <c r="AB1043" s="228" t="str">
        <f t="shared" si="12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23"/>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24"/>
        <v>0</v>
      </c>
      <c r="AB1044" s="228" t="str">
        <f t="shared" si="12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23"/>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24"/>
        <v>0</v>
      </c>
      <c r="AB1045" s="228" t="str">
        <f t="shared" si="12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23"/>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24"/>
        <v>0</v>
      </c>
      <c r="AB1046" s="228" t="str">
        <f t="shared" si="12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23"/>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24"/>
        <v>0</v>
      </c>
      <c r="AB1047" s="228" t="str">
        <f t="shared" si="12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23"/>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24"/>
        <v>0</v>
      </c>
      <c r="AB1048" s="228" t="str">
        <f t="shared" si="12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23"/>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24"/>
        <v>0</v>
      </c>
      <c r="AB1049" s="228" t="str">
        <f t="shared" si="12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26">IF(B1050="","",IF(ISERROR(MATCH($E1050,CL,0)),"Unknown",INDIRECT("'C'!$A$"&amp;MATCH($E1050,CL,0)+1)))</f>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ref="X1050:X1080" ca="1" si="127">IF(AND(C1050="Smelter not listed",OR(LEN(D1050)=0,LEN(E1050)=0)),1,0)</f>
        <v>0</v>
      </c>
      <c r="AB1050" s="228" t="str">
        <f t="shared" ref="AB1050:AB1080" si="128">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2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27"/>
        <v>0</v>
      </c>
      <c r="AB1051" s="228" t="str">
        <f t="shared" si="12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26"/>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27"/>
        <v>0</v>
      </c>
      <c r="AB1052" s="228" t="str">
        <f t="shared" si="12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26"/>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27"/>
        <v>0</v>
      </c>
      <c r="AB1053" s="228" t="str">
        <f t="shared" si="12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26"/>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27"/>
        <v>0</v>
      </c>
      <c r="AB1054" s="228" t="str">
        <f t="shared" si="12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26"/>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27"/>
        <v>0</v>
      </c>
      <c r="AB1055" s="228" t="str">
        <f t="shared" si="12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26"/>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27"/>
        <v>0</v>
      </c>
      <c r="AB1056" s="228" t="str">
        <f t="shared" si="12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26"/>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27"/>
        <v>0</v>
      </c>
      <c r="AB1057" s="228" t="str">
        <f t="shared" si="12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26"/>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27"/>
        <v>0</v>
      </c>
      <c r="AB1058" s="228" t="str">
        <f t="shared" si="12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26"/>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27"/>
        <v>0</v>
      </c>
      <c r="AB1059" s="228" t="str">
        <f t="shared" si="12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26"/>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27"/>
        <v>0</v>
      </c>
      <c r="AB1060" s="228" t="str">
        <f t="shared" si="12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26"/>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27"/>
        <v>0</v>
      </c>
      <c r="AB1061" s="228" t="str">
        <f t="shared" si="12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26"/>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27"/>
        <v>0</v>
      </c>
      <c r="AB1062" s="228" t="str">
        <f t="shared" si="12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26"/>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27"/>
        <v>0</v>
      </c>
      <c r="AB1063" s="228" t="str">
        <f t="shared" si="12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26"/>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27"/>
        <v>0</v>
      </c>
      <c r="AB1064" s="228" t="str">
        <f t="shared" si="12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26"/>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27"/>
        <v>0</v>
      </c>
      <c r="AB1065" s="228" t="str">
        <f t="shared" si="12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26"/>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27"/>
        <v>0</v>
      </c>
      <c r="AB1066" s="228" t="str">
        <f t="shared" si="12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2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27"/>
        <v>0</v>
      </c>
      <c r="AB1067" s="228" t="str">
        <f t="shared" si="12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2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27"/>
        <v>0</v>
      </c>
      <c r="AB1068" s="228" t="str">
        <f t="shared" si="12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2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27"/>
        <v>0</v>
      </c>
      <c r="AB1069" s="228" t="str">
        <f t="shared" si="12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2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27"/>
        <v>0</v>
      </c>
      <c r="AB1070" s="228" t="str">
        <f t="shared" si="12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2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27"/>
        <v>0</v>
      </c>
      <c r="AB1071" s="228" t="str">
        <f t="shared" si="12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2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27"/>
        <v>0</v>
      </c>
      <c r="AB1072" s="228" t="str">
        <f t="shared" si="12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2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27"/>
        <v>0</v>
      </c>
      <c r="AB1073" s="228" t="str">
        <f t="shared" si="12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2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27"/>
        <v>0</v>
      </c>
      <c r="AB1074" s="228" t="str">
        <f t="shared" si="12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2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27"/>
        <v>0</v>
      </c>
      <c r="AB1075" s="228" t="str">
        <f t="shared" si="12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2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27"/>
        <v>0</v>
      </c>
      <c r="AB1076" s="228" t="str">
        <f t="shared" si="12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2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27"/>
        <v>0</v>
      </c>
      <c r="AB1077" s="228" t="str">
        <f t="shared" si="12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2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27"/>
        <v>0</v>
      </c>
      <c r="AB1078" s="228" t="str">
        <f t="shared" si="12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2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27"/>
        <v>0</v>
      </c>
      <c r="AB1079" s="228" t="str">
        <f t="shared" si="12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2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27"/>
        <v>0</v>
      </c>
      <c r="AB1080" s="228" t="str">
        <f t="shared" si="12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29">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 ca="1" si="130">IF(AND(C1081="Smelter not listed",OR(LEN(D1081)=0,LEN(E1081)=0)),1,0)</f>
        <v>0</v>
      </c>
      <c r="AB1081" s="228" t="str">
        <f t="shared" ref="AB1081" si="131">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32">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X1113" ca="1" si="133">IF(AND(C1082="Smelter not listed",OR(LEN(D1082)=0,LEN(E1082)=0)),1,0)</f>
        <v>0</v>
      </c>
      <c r="AB1082" s="228" t="str">
        <f t="shared" ref="AB1082:AB1113" si="13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32"/>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33"/>
        <v>0</v>
      </c>
      <c r="AB1083" s="228" t="str">
        <f t="shared" si="13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32"/>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33"/>
        <v>0</v>
      </c>
      <c r="AB1084" s="228" t="str">
        <f t="shared" si="13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33"/>
        <v>0</v>
      </c>
      <c r="AB1085" s="228" t="str">
        <f t="shared" si="13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33"/>
        <v>0</v>
      </c>
      <c r="AB1086" s="228" t="str">
        <f t="shared" si="13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33"/>
        <v>0</v>
      </c>
      <c r="AB1087" s="228" t="str">
        <f t="shared" si="13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33"/>
        <v>0</v>
      </c>
      <c r="AB1088" s="228" t="str">
        <f t="shared" si="13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33"/>
        <v>0</v>
      </c>
      <c r="AB1089" s="228" t="str">
        <f t="shared" si="13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33"/>
        <v>0</v>
      </c>
      <c r="AB1090" s="228" t="str">
        <f t="shared" si="13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33"/>
        <v>0</v>
      </c>
      <c r="AB1091" s="228" t="str">
        <f t="shared" si="13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33"/>
        <v>0</v>
      </c>
      <c r="AB1092" s="228" t="str">
        <f t="shared" si="13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33"/>
        <v>0</v>
      </c>
      <c r="AB1093" s="228" t="str">
        <f t="shared" si="13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33"/>
        <v>0</v>
      </c>
      <c r="AB1094" s="228" t="str">
        <f t="shared" si="13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33"/>
        <v>0</v>
      </c>
      <c r="AB1095" s="228" t="str">
        <f t="shared" si="13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33"/>
        <v>0</v>
      </c>
      <c r="AB1096" s="228" t="str">
        <f t="shared" si="13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33"/>
        <v>0</v>
      </c>
      <c r="AB1097" s="228" t="str">
        <f t="shared" si="13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33"/>
        <v>0</v>
      </c>
      <c r="AB1098" s="228" t="str">
        <f t="shared" si="13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33"/>
        <v>0</v>
      </c>
      <c r="AB1099" s="228" t="str">
        <f t="shared" si="13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33"/>
        <v>0</v>
      </c>
      <c r="AB1100" s="228" t="str">
        <f t="shared" si="13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33"/>
        <v>0</v>
      </c>
      <c r="AB1101" s="228" t="str">
        <f t="shared" si="13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33"/>
        <v>0</v>
      </c>
      <c r="AB1102" s="228" t="str">
        <f t="shared" si="13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33"/>
        <v>0</v>
      </c>
      <c r="AB1103" s="228" t="str">
        <f t="shared" si="13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33"/>
        <v>0</v>
      </c>
      <c r="AB1104" s="228" t="str">
        <f t="shared" si="13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33"/>
        <v>0</v>
      </c>
      <c r="AB1105" s="228" t="str">
        <f t="shared" si="13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33"/>
        <v>0</v>
      </c>
      <c r="AB1106" s="228" t="str">
        <f t="shared" si="13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33"/>
        <v>0</v>
      </c>
      <c r="AB1107" s="228" t="str">
        <f t="shared" si="13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33"/>
        <v>0</v>
      </c>
      <c r="AB1108" s="228" t="str">
        <f t="shared" si="13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33"/>
        <v>0</v>
      </c>
      <c r="AB1109" s="228" t="str">
        <f t="shared" si="13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3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33"/>
        <v>0</v>
      </c>
      <c r="AB1110" s="228" t="str">
        <f t="shared" si="13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3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33"/>
        <v>0</v>
      </c>
      <c r="AB1111" s="228" t="str">
        <f t="shared" si="13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3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33"/>
        <v>0</v>
      </c>
      <c r="AB1112" s="228" t="str">
        <f t="shared" si="13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3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33"/>
        <v>0</v>
      </c>
      <c r="AB1113" s="228" t="str">
        <f t="shared" si="13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35">IF(B1114="","",IF(ISERROR(MATCH($E1114,CL,0)),"Unknown",INDIRECT("'C'!$A$"&amp;MATCH($E1114,CL,0)+1)))</f>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ref="X1114:X1144" ca="1" si="136">IF(AND(C1114="Smelter not listed",OR(LEN(D1114)=0,LEN(E1114)=0)),1,0)</f>
        <v>0</v>
      </c>
      <c r="AB1114" s="228" t="str">
        <f t="shared" ref="AB1114:AB1144" si="137">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35"/>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36"/>
        <v>0</v>
      </c>
      <c r="AB1115" s="228" t="str">
        <f t="shared" si="13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35"/>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36"/>
        <v>0</v>
      </c>
      <c r="AB1116" s="228" t="str">
        <f t="shared" si="13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3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36"/>
        <v>0</v>
      </c>
      <c r="AB1117" s="228" t="str">
        <f t="shared" si="13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3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36"/>
        <v>0</v>
      </c>
      <c r="AB1118" s="228" t="str">
        <f t="shared" si="13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3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36"/>
        <v>0</v>
      </c>
      <c r="AB1119" s="228" t="str">
        <f t="shared" si="13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3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36"/>
        <v>0</v>
      </c>
      <c r="AB1120" s="228" t="str">
        <f t="shared" si="13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3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36"/>
        <v>0</v>
      </c>
      <c r="AB1121" s="228" t="str">
        <f t="shared" si="13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3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36"/>
        <v>0</v>
      </c>
      <c r="AB1122" s="228" t="str">
        <f t="shared" si="13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3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36"/>
        <v>0</v>
      </c>
      <c r="AB1123" s="228" t="str">
        <f t="shared" si="13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3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36"/>
        <v>0</v>
      </c>
      <c r="AB1124" s="228" t="str">
        <f t="shared" si="13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3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36"/>
        <v>0</v>
      </c>
      <c r="AB1125" s="228" t="str">
        <f t="shared" si="13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3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36"/>
        <v>0</v>
      </c>
      <c r="AB1126" s="228" t="str">
        <f t="shared" si="13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3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36"/>
        <v>0</v>
      </c>
      <c r="AB1127" s="228" t="str">
        <f t="shared" si="13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3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36"/>
        <v>0</v>
      </c>
      <c r="AB1128" s="228" t="str">
        <f t="shared" si="13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3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36"/>
        <v>0</v>
      </c>
      <c r="AB1129" s="228" t="str">
        <f t="shared" si="13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3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36"/>
        <v>0</v>
      </c>
      <c r="AB1130" s="228" t="str">
        <f t="shared" si="13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3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36"/>
        <v>0</v>
      </c>
      <c r="AB1131" s="228" t="str">
        <f t="shared" si="13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3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36"/>
        <v>0</v>
      </c>
      <c r="AB1132" s="228" t="str">
        <f t="shared" si="13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3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36"/>
        <v>0</v>
      </c>
      <c r="AB1133" s="228" t="str">
        <f t="shared" si="13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3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36"/>
        <v>0</v>
      </c>
      <c r="AB1134" s="228" t="str">
        <f t="shared" si="13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3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36"/>
        <v>0</v>
      </c>
      <c r="AB1135" s="228" t="str">
        <f t="shared" si="13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3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36"/>
        <v>0</v>
      </c>
      <c r="AB1136" s="228" t="str">
        <f t="shared" si="13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3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36"/>
        <v>0</v>
      </c>
      <c r="AB1137" s="228" t="str">
        <f t="shared" si="13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3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36"/>
        <v>0</v>
      </c>
      <c r="AB1138" s="228" t="str">
        <f t="shared" si="13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3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36"/>
        <v>0</v>
      </c>
      <c r="AB1139" s="228" t="str">
        <f t="shared" si="13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3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36"/>
        <v>0</v>
      </c>
      <c r="AB1140" s="228" t="str">
        <f t="shared" si="13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3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36"/>
        <v>0</v>
      </c>
      <c r="AB1141" s="228" t="str">
        <f t="shared" si="13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3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36"/>
        <v>0</v>
      </c>
      <c r="AB1142" s="228" t="str">
        <f t="shared" si="13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3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36"/>
        <v>0</v>
      </c>
      <c r="AB1143" s="228" t="str">
        <f t="shared" si="13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3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36"/>
        <v>0</v>
      </c>
      <c r="AB1144" s="228" t="str">
        <f t="shared" si="13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38">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 ca="1" si="139">IF(AND(C1145="Smelter not listed",OR(LEN(D1145)=0,LEN(E1145)=0)),1,0)</f>
        <v>0</v>
      </c>
      <c r="AB1145" s="228" t="str">
        <f t="shared" ref="AB1145" si="140">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41">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X1177" ca="1" si="142">IF(AND(C1146="Smelter not listed",OR(LEN(D1146)=0,LEN(E1146)=0)),1,0)</f>
        <v>0</v>
      </c>
      <c r="AB1146" s="228" t="str">
        <f t="shared" ref="AB1146:AB1177" si="14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1"/>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42"/>
        <v>0</v>
      </c>
      <c r="AB1147" s="228" t="str">
        <f t="shared" si="14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1"/>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42"/>
        <v>0</v>
      </c>
      <c r="AB1148" s="228" t="str">
        <f t="shared" si="14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1"/>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42"/>
        <v>0</v>
      </c>
      <c r="AB1149" s="228" t="str">
        <f t="shared" si="14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1"/>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42"/>
        <v>0</v>
      </c>
      <c r="AB1150" s="228" t="str">
        <f t="shared" si="14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1"/>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42"/>
        <v>0</v>
      </c>
      <c r="AB1151" s="228" t="str">
        <f t="shared" si="14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1"/>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42"/>
        <v>0</v>
      </c>
      <c r="AB1152" s="228" t="str">
        <f t="shared" si="14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1"/>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42"/>
        <v>0</v>
      </c>
      <c r="AB1153" s="228" t="str">
        <f t="shared" si="14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1"/>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42"/>
        <v>0</v>
      </c>
      <c r="AB1154" s="228" t="str">
        <f t="shared" si="14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1"/>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42"/>
        <v>0</v>
      </c>
      <c r="AB1155" s="228" t="str">
        <f t="shared" si="14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1"/>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42"/>
        <v>0</v>
      </c>
      <c r="AB1156" s="228" t="str">
        <f t="shared" si="14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1"/>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42"/>
        <v>0</v>
      </c>
      <c r="AB1157" s="228" t="str">
        <f t="shared" si="14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1"/>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42"/>
        <v>0</v>
      </c>
      <c r="AB1158" s="228" t="str">
        <f t="shared" si="14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1"/>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42"/>
        <v>0</v>
      </c>
      <c r="AB1159" s="228" t="str">
        <f t="shared" si="14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1"/>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42"/>
        <v>0</v>
      </c>
      <c r="AB1160" s="228" t="str">
        <f t="shared" si="14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1"/>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42"/>
        <v>0</v>
      </c>
      <c r="AB1161" s="228" t="str">
        <f t="shared" si="14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1"/>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42"/>
        <v>0</v>
      </c>
      <c r="AB1162" s="228" t="str">
        <f t="shared" si="14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1"/>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42"/>
        <v>0</v>
      </c>
      <c r="AB1163" s="228" t="str">
        <f t="shared" si="14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1"/>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42"/>
        <v>0</v>
      </c>
      <c r="AB1164" s="228" t="str">
        <f t="shared" si="14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1"/>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42"/>
        <v>0</v>
      </c>
      <c r="AB1165" s="228" t="str">
        <f t="shared" si="14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1"/>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42"/>
        <v>0</v>
      </c>
      <c r="AB1166" s="228" t="str">
        <f t="shared" si="14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1"/>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42"/>
        <v>0</v>
      </c>
      <c r="AB1167" s="228" t="str">
        <f t="shared" si="14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1"/>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42"/>
        <v>0</v>
      </c>
      <c r="AB1168" s="228" t="str">
        <f t="shared" si="14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1"/>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42"/>
        <v>0</v>
      </c>
      <c r="AB1169" s="228" t="str">
        <f t="shared" si="14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1"/>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42"/>
        <v>0</v>
      </c>
      <c r="AB1170" s="228" t="str">
        <f t="shared" si="14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1"/>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42"/>
        <v>0</v>
      </c>
      <c r="AB1171" s="228" t="str">
        <f t="shared" si="14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1"/>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42"/>
        <v>0</v>
      </c>
      <c r="AB1172" s="228" t="str">
        <f t="shared" si="14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1"/>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42"/>
        <v>0</v>
      </c>
      <c r="AB1173" s="228" t="str">
        <f t="shared" si="14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41"/>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42"/>
        <v>0</v>
      </c>
      <c r="AB1174" s="228" t="str">
        <f t="shared" si="14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41"/>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42"/>
        <v>0</v>
      </c>
      <c r="AB1175" s="228" t="str">
        <f t="shared" si="14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41"/>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42"/>
        <v>0</v>
      </c>
      <c r="AB1176" s="228" t="str">
        <f t="shared" si="14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41"/>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42"/>
        <v>0</v>
      </c>
      <c r="AB1177" s="228" t="str">
        <f t="shared" si="14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44">IF(B1178="","",IF(ISERROR(MATCH($E1178,CL,0)),"Unknown",INDIRECT("'C'!$A$"&amp;MATCH($E1178,CL,0)+1)))</f>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ref="X1178:X1208" ca="1" si="145">IF(AND(C1178="Smelter not listed",OR(LEN(D1178)=0,LEN(E1178)=0)),1,0)</f>
        <v>0</v>
      </c>
      <c r="AB1178" s="228" t="str">
        <f t="shared" ref="AB1178:AB1208" si="146">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44"/>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45"/>
        <v>0</v>
      </c>
      <c r="AB1179" s="228" t="str">
        <f t="shared" si="14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44"/>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45"/>
        <v>0</v>
      </c>
      <c r="AB1180" s="228" t="str">
        <f t="shared" si="14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44"/>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45"/>
        <v>0</v>
      </c>
      <c r="AB1181" s="228" t="str">
        <f t="shared" si="14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44"/>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45"/>
        <v>0</v>
      </c>
      <c r="AB1182" s="228" t="str">
        <f t="shared" si="14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44"/>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45"/>
        <v>0</v>
      </c>
      <c r="AB1183" s="228" t="str">
        <f t="shared" si="14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44"/>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45"/>
        <v>0</v>
      </c>
      <c r="AB1184" s="228" t="str">
        <f t="shared" si="14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44"/>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45"/>
        <v>0</v>
      </c>
      <c r="AB1185" s="228" t="str">
        <f t="shared" si="14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44"/>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45"/>
        <v>0</v>
      </c>
      <c r="AB1186" s="228" t="str">
        <f t="shared" si="14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44"/>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45"/>
        <v>0</v>
      </c>
      <c r="AB1187" s="228" t="str">
        <f t="shared" si="14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44"/>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45"/>
        <v>0</v>
      </c>
      <c r="AB1188" s="228" t="str">
        <f t="shared" si="14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44"/>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45"/>
        <v>0</v>
      </c>
      <c r="AB1189" s="228" t="str">
        <f t="shared" si="14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44"/>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45"/>
        <v>0</v>
      </c>
      <c r="AB1190" s="228" t="str">
        <f t="shared" si="14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44"/>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45"/>
        <v>0</v>
      </c>
      <c r="AB1191" s="228" t="str">
        <f t="shared" si="14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44"/>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45"/>
        <v>0</v>
      </c>
      <c r="AB1192" s="228" t="str">
        <f t="shared" si="14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44"/>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45"/>
        <v>0</v>
      </c>
      <c r="AB1193" s="228" t="str">
        <f t="shared" si="14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44"/>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45"/>
        <v>0</v>
      </c>
      <c r="AB1194" s="228" t="str">
        <f t="shared" si="14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44"/>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45"/>
        <v>0</v>
      </c>
      <c r="AB1195" s="228" t="str">
        <f t="shared" si="14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4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45"/>
        <v>0</v>
      </c>
      <c r="AB1196" s="228" t="str">
        <f t="shared" si="14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4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45"/>
        <v>0</v>
      </c>
      <c r="AB1197" s="228" t="str">
        <f t="shared" si="14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4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45"/>
        <v>0</v>
      </c>
      <c r="AB1198" s="228" t="str">
        <f t="shared" si="14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4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45"/>
        <v>0</v>
      </c>
      <c r="AB1199" s="228" t="str">
        <f t="shared" si="14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4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45"/>
        <v>0</v>
      </c>
      <c r="AB1200" s="228" t="str">
        <f t="shared" si="14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4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45"/>
        <v>0</v>
      </c>
      <c r="AB1201" s="228" t="str">
        <f t="shared" si="14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4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45"/>
        <v>0</v>
      </c>
      <c r="AB1202" s="228" t="str">
        <f t="shared" si="14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4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45"/>
        <v>0</v>
      </c>
      <c r="AB1203" s="228" t="str">
        <f t="shared" si="14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4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45"/>
        <v>0</v>
      </c>
      <c r="AB1204" s="228" t="str">
        <f t="shared" si="14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4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45"/>
        <v>0</v>
      </c>
      <c r="AB1205" s="228" t="str">
        <f t="shared" si="14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4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45"/>
        <v>0</v>
      </c>
      <c r="AB1206" s="228" t="str">
        <f t="shared" si="14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4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45"/>
        <v>0</v>
      </c>
      <c r="AB1207" s="228" t="str">
        <f t="shared" si="14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4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45"/>
        <v>0</v>
      </c>
      <c r="AB1208" s="228" t="str">
        <f t="shared" si="14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47">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 ca="1" si="148">IF(AND(C1209="Smelter not listed",OR(LEN(D1209)=0,LEN(E1209)=0)),1,0)</f>
        <v>0</v>
      </c>
      <c r="AB1209" s="228" t="str">
        <f t="shared" ref="AB1209" si="149">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50">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X1241" ca="1" si="151">IF(AND(C1210="Smelter not listed",OR(LEN(D1210)=0,LEN(E1210)=0)),1,0)</f>
        <v>0</v>
      </c>
      <c r="AB1210" s="228" t="str">
        <f t="shared" ref="AB1210:AB1241" si="15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0"/>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51"/>
        <v>0</v>
      </c>
      <c r="AB1211" s="228" t="str">
        <f t="shared" si="15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0"/>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51"/>
        <v>0</v>
      </c>
      <c r="AB1212" s="228" t="str">
        <f t="shared" si="15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0"/>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51"/>
        <v>0</v>
      </c>
      <c r="AB1213" s="228" t="str">
        <f t="shared" si="15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0"/>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51"/>
        <v>0</v>
      </c>
      <c r="AB1214" s="228" t="str">
        <f t="shared" si="15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0"/>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51"/>
        <v>0</v>
      </c>
      <c r="AB1215" s="228" t="str">
        <f t="shared" si="15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0"/>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51"/>
        <v>0</v>
      </c>
      <c r="AB1216" s="228" t="str">
        <f t="shared" si="15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0"/>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51"/>
        <v>0</v>
      </c>
      <c r="AB1217" s="228" t="str">
        <f t="shared" si="15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0"/>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51"/>
        <v>0</v>
      </c>
      <c r="AB1218" s="228" t="str">
        <f t="shared" si="15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0"/>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51"/>
        <v>0</v>
      </c>
      <c r="AB1219" s="228" t="str">
        <f t="shared" si="15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0"/>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51"/>
        <v>0</v>
      </c>
      <c r="AB1220" s="228" t="str">
        <f t="shared" si="15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0"/>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51"/>
        <v>0</v>
      </c>
      <c r="AB1221" s="228" t="str">
        <f t="shared" si="15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0"/>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51"/>
        <v>0</v>
      </c>
      <c r="AB1222" s="228" t="str">
        <f t="shared" si="15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0"/>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51"/>
        <v>0</v>
      </c>
      <c r="AB1223" s="228" t="str">
        <f t="shared" si="15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0"/>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51"/>
        <v>0</v>
      </c>
      <c r="AB1224" s="228" t="str">
        <f t="shared" si="15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0"/>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51"/>
        <v>0</v>
      </c>
      <c r="AB1225" s="228" t="str">
        <f t="shared" si="15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0"/>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51"/>
        <v>0</v>
      </c>
      <c r="AB1226" s="228" t="str">
        <f t="shared" si="15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0"/>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51"/>
        <v>0</v>
      </c>
      <c r="AB1227" s="228" t="str">
        <f t="shared" si="15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0"/>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51"/>
        <v>0</v>
      </c>
      <c r="AB1228" s="228" t="str">
        <f t="shared" si="15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0"/>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51"/>
        <v>0</v>
      </c>
      <c r="AB1229" s="228" t="str">
        <f t="shared" si="15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0"/>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51"/>
        <v>0</v>
      </c>
      <c r="AB1230" s="228" t="str">
        <f t="shared" si="15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0"/>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51"/>
        <v>0</v>
      </c>
      <c r="AB1231" s="228" t="str">
        <f t="shared" si="15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0"/>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51"/>
        <v>0</v>
      </c>
      <c r="AB1232" s="228" t="str">
        <f t="shared" si="15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0"/>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51"/>
        <v>0</v>
      </c>
      <c r="AB1233" s="228" t="str">
        <f t="shared" si="15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0"/>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51"/>
        <v>0</v>
      </c>
      <c r="AB1234" s="228" t="str">
        <f t="shared" si="15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0"/>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51"/>
        <v>0</v>
      </c>
      <c r="AB1235" s="228" t="str">
        <f t="shared" si="15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0"/>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51"/>
        <v>0</v>
      </c>
      <c r="AB1236" s="228" t="str">
        <f t="shared" si="15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0"/>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51"/>
        <v>0</v>
      </c>
      <c r="AB1237" s="228" t="str">
        <f t="shared" si="15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0"/>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51"/>
        <v>0</v>
      </c>
      <c r="AB1238" s="228" t="str">
        <f t="shared" si="15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0"/>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51"/>
        <v>0</v>
      </c>
      <c r="AB1239" s="228" t="str">
        <f t="shared" si="15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0"/>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51"/>
        <v>0</v>
      </c>
      <c r="AB1240" s="228" t="str">
        <f t="shared" si="15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0"/>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51"/>
        <v>0</v>
      </c>
      <c r="AB1241" s="228" t="str">
        <f t="shared" si="15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53">IF(B1242="","",IF(ISERROR(MATCH($E1242,CL,0)),"Unknown",INDIRECT("'C'!$A$"&amp;MATCH($E1242,CL,0)+1)))</f>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ref="X1242:X1272" ca="1" si="154">IF(AND(C1242="Smelter not listed",OR(LEN(D1242)=0,LEN(E1242)=0)),1,0)</f>
        <v>0</v>
      </c>
      <c r="AB1242" s="228" t="str">
        <f t="shared" ref="AB1242:AB1272" si="155">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54"/>
        <v>0</v>
      </c>
      <c r="AB1243" s="228" t="str">
        <f t="shared" si="15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53"/>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54"/>
        <v>0</v>
      </c>
      <c r="AB1244" s="228" t="str">
        <f t="shared" si="15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3"/>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54"/>
        <v>0</v>
      </c>
      <c r="AB1245" s="228" t="str">
        <f t="shared" si="15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3"/>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54"/>
        <v>0</v>
      </c>
      <c r="AB1246" s="228" t="str">
        <f t="shared" si="15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3"/>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54"/>
        <v>0</v>
      </c>
      <c r="AB1247" s="228" t="str">
        <f t="shared" si="15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3"/>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54"/>
        <v>0</v>
      </c>
      <c r="AB1248" s="228" t="str">
        <f t="shared" si="15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3"/>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54"/>
        <v>0</v>
      </c>
      <c r="AB1249" s="228" t="str">
        <f t="shared" si="15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3"/>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54"/>
        <v>0</v>
      </c>
      <c r="AB1250" s="228" t="str">
        <f t="shared" si="15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3"/>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54"/>
        <v>0</v>
      </c>
      <c r="AB1251" s="228" t="str">
        <f t="shared" si="15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3"/>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54"/>
        <v>0</v>
      </c>
      <c r="AB1252" s="228" t="str">
        <f t="shared" si="15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3"/>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54"/>
        <v>0</v>
      </c>
      <c r="AB1253" s="228" t="str">
        <f t="shared" si="15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3"/>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54"/>
        <v>0</v>
      </c>
      <c r="AB1254" s="228" t="str">
        <f t="shared" si="15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3"/>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54"/>
        <v>0</v>
      </c>
      <c r="AB1255" s="228" t="str">
        <f t="shared" si="15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3"/>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54"/>
        <v>0</v>
      </c>
      <c r="AB1256" s="228" t="str">
        <f t="shared" si="15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3"/>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54"/>
        <v>0</v>
      </c>
      <c r="AB1257" s="228" t="str">
        <f t="shared" si="15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3"/>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54"/>
        <v>0</v>
      </c>
      <c r="AB1258" s="228" t="str">
        <f t="shared" si="15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54"/>
        <v>0</v>
      </c>
      <c r="AB1259" s="228" t="str">
        <f t="shared" si="15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54"/>
        <v>0</v>
      </c>
      <c r="AB1260" s="228" t="str">
        <f t="shared" si="15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54"/>
        <v>0</v>
      </c>
      <c r="AB1261" s="228" t="str">
        <f t="shared" si="15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54"/>
        <v>0</v>
      </c>
      <c r="AB1262" s="228" t="str">
        <f t="shared" si="15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54"/>
        <v>0</v>
      </c>
      <c r="AB1263" s="228" t="str">
        <f t="shared" si="15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54"/>
        <v>0</v>
      </c>
      <c r="AB1264" s="228" t="str">
        <f t="shared" si="15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54"/>
        <v>0</v>
      </c>
      <c r="AB1265" s="228" t="str">
        <f t="shared" si="15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54"/>
        <v>0</v>
      </c>
      <c r="AB1266" s="228" t="str">
        <f t="shared" si="15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54"/>
        <v>0</v>
      </c>
      <c r="AB1267" s="228" t="str">
        <f t="shared" si="15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54"/>
        <v>0</v>
      </c>
      <c r="AB1268" s="228" t="str">
        <f t="shared" si="15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54"/>
        <v>0</v>
      </c>
      <c r="AB1269" s="228" t="str">
        <f t="shared" si="15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5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54"/>
        <v>0</v>
      </c>
      <c r="AB1270" s="228" t="str">
        <f t="shared" si="15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5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54"/>
        <v>0</v>
      </c>
      <c r="AB1271" s="228" t="str">
        <f t="shared" si="15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5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54"/>
        <v>0</v>
      </c>
      <c r="AB1272" s="228" t="str">
        <f t="shared" si="15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56">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 ca="1" si="157">IF(AND(C1273="Smelter not listed",OR(LEN(D1273)=0,LEN(E1273)=0)),1,0)</f>
        <v>0</v>
      </c>
      <c r="AB1273" s="228" t="str">
        <f t="shared" ref="AB1273" si="158">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59">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X1305" ca="1" si="160">IF(AND(C1274="Smelter not listed",OR(LEN(D1274)=0,LEN(E1274)=0)),1,0)</f>
        <v>0</v>
      </c>
      <c r="AB1274" s="228" t="str">
        <f t="shared" ref="AB1274:AB1305" si="16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59"/>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60"/>
        <v>0</v>
      </c>
      <c r="AB1275" s="228" t="str">
        <f t="shared" si="16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59"/>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60"/>
        <v>0</v>
      </c>
      <c r="AB1276" s="228" t="str">
        <f t="shared" si="16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59"/>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60"/>
        <v>0</v>
      </c>
      <c r="AB1277" s="228" t="str">
        <f t="shared" si="16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59"/>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60"/>
        <v>0</v>
      </c>
      <c r="AB1278" s="228" t="str">
        <f t="shared" si="16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59"/>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60"/>
        <v>0</v>
      </c>
      <c r="AB1279" s="228" t="str">
        <f t="shared" si="16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59"/>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60"/>
        <v>0</v>
      </c>
      <c r="AB1280" s="228" t="str">
        <f t="shared" si="16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59"/>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60"/>
        <v>0</v>
      </c>
      <c r="AB1281" s="228" t="str">
        <f t="shared" si="16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59"/>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60"/>
        <v>0</v>
      </c>
      <c r="AB1282" s="228" t="str">
        <f t="shared" si="16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59"/>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60"/>
        <v>0</v>
      </c>
      <c r="AB1283" s="228" t="str">
        <f t="shared" si="16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59"/>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60"/>
        <v>0</v>
      </c>
      <c r="AB1284" s="228" t="str">
        <f t="shared" si="16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59"/>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60"/>
        <v>0</v>
      </c>
      <c r="AB1285" s="228" t="str">
        <f t="shared" si="16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59"/>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60"/>
        <v>0</v>
      </c>
      <c r="AB1286" s="228" t="str">
        <f t="shared" si="16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59"/>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60"/>
        <v>0</v>
      </c>
      <c r="AB1287" s="228" t="str">
        <f t="shared" si="16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59"/>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60"/>
        <v>0</v>
      </c>
      <c r="AB1288" s="228" t="str">
        <f t="shared" si="16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59"/>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60"/>
        <v>0</v>
      </c>
      <c r="AB1289" s="228" t="str">
        <f t="shared" si="16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59"/>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60"/>
        <v>0</v>
      </c>
      <c r="AB1290" s="228" t="str">
        <f t="shared" si="16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59"/>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60"/>
        <v>0</v>
      </c>
      <c r="AB1291" s="228" t="str">
        <f t="shared" si="16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59"/>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60"/>
        <v>0</v>
      </c>
      <c r="AB1292" s="228" t="str">
        <f t="shared" si="16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59"/>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60"/>
        <v>0</v>
      </c>
      <c r="AB1293" s="228" t="str">
        <f t="shared" si="16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59"/>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60"/>
        <v>0</v>
      </c>
      <c r="AB1294" s="228" t="str">
        <f t="shared" si="16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59"/>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60"/>
        <v>0</v>
      </c>
      <c r="AB1295" s="228" t="str">
        <f t="shared" si="16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59"/>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60"/>
        <v>0</v>
      </c>
      <c r="AB1296" s="228" t="str">
        <f t="shared" si="16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59"/>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60"/>
        <v>0</v>
      </c>
      <c r="AB1297" s="228" t="str">
        <f t="shared" si="16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59"/>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60"/>
        <v>0</v>
      </c>
      <c r="AB1298" s="228" t="str">
        <f t="shared" si="16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59"/>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60"/>
        <v>0</v>
      </c>
      <c r="AB1299" s="228" t="str">
        <f t="shared" si="16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59"/>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60"/>
        <v>0</v>
      </c>
      <c r="AB1300" s="228" t="str">
        <f t="shared" si="16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59"/>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60"/>
        <v>0</v>
      </c>
      <c r="AB1301" s="228" t="str">
        <f t="shared" si="16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59"/>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60"/>
        <v>0</v>
      </c>
      <c r="AB1302" s="228" t="str">
        <f t="shared" si="16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59"/>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60"/>
        <v>0</v>
      </c>
      <c r="AB1303" s="228" t="str">
        <f t="shared" si="16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59"/>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60"/>
        <v>0</v>
      </c>
      <c r="AB1304" s="228" t="str">
        <f t="shared" si="16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59"/>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60"/>
        <v>0</v>
      </c>
      <c r="AB1305" s="228" t="str">
        <f t="shared" si="16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62">IF(B1306="","",IF(ISERROR(MATCH($E1306,CL,0)),"Unknown",INDIRECT("'C'!$A$"&amp;MATCH($E1306,CL,0)+1)))</f>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ref="X1306:X1336" ca="1" si="163">IF(AND(C1306="Smelter not listed",OR(LEN(D1306)=0,LEN(E1306)=0)),1,0)</f>
        <v>0</v>
      </c>
      <c r="AB1306" s="228" t="str">
        <f t="shared" ref="AB1306:AB1336" si="164">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2"/>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63"/>
        <v>0</v>
      </c>
      <c r="AB1307" s="228" t="str">
        <f t="shared" si="16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62"/>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63"/>
        <v>0</v>
      </c>
      <c r="AB1308" s="228" t="str">
        <f t="shared" si="16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2"/>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63"/>
        <v>0</v>
      </c>
      <c r="AB1309" s="228" t="str">
        <f t="shared" si="16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2"/>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63"/>
        <v>0</v>
      </c>
      <c r="AB1310" s="228" t="str">
        <f t="shared" si="16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2"/>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63"/>
        <v>0</v>
      </c>
      <c r="AB1311" s="228" t="str">
        <f t="shared" si="16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2"/>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63"/>
        <v>0</v>
      </c>
      <c r="AB1312" s="228" t="str">
        <f t="shared" si="16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2"/>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63"/>
        <v>0</v>
      </c>
      <c r="AB1313" s="228" t="str">
        <f t="shared" si="16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2"/>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63"/>
        <v>0</v>
      </c>
      <c r="AB1314" s="228" t="str">
        <f t="shared" si="16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2"/>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63"/>
        <v>0</v>
      </c>
      <c r="AB1315" s="228" t="str">
        <f t="shared" si="16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2"/>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63"/>
        <v>0</v>
      </c>
      <c r="AB1316" s="228" t="str">
        <f t="shared" si="16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2"/>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63"/>
        <v>0</v>
      </c>
      <c r="AB1317" s="228" t="str">
        <f t="shared" si="16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2"/>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63"/>
        <v>0</v>
      </c>
      <c r="AB1318" s="228" t="str">
        <f t="shared" si="16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2"/>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63"/>
        <v>0</v>
      </c>
      <c r="AB1319" s="228" t="str">
        <f t="shared" si="16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2"/>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63"/>
        <v>0</v>
      </c>
      <c r="AB1320" s="228" t="str">
        <f t="shared" si="16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2"/>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63"/>
        <v>0</v>
      </c>
      <c r="AB1321" s="228" t="str">
        <f t="shared" si="16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2"/>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63"/>
        <v>0</v>
      </c>
      <c r="AB1322" s="228" t="str">
        <f t="shared" si="16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2"/>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63"/>
        <v>0</v>
      </c>
      <c r="AB1323" s="228" t="str">
        <f t="shared" si="16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63"/>
        <v>0</v>
      </c>
      <c r="AB1324" s="228" t="str">
        <f t="shared" si="16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63"/>
        <v>0</v>
      </c>
      <c r="AB1325" s="228" t="str">
        <f t="shared" si="16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63"/>
        <v>0</v>
      </c>
      <c r="AB1326" s="228" t="str">
        <f t="shared" si="16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63"/>
        <v>0</v>
      </c>
      <c r="AB1327" s="228" t="str">
        <f t="shared" si="16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6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63"/>
        <v>0</v>
      </c>
      <c r="AB1328" s="228" t="str">
        <f t="shared" si="16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6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63"/>
        <v>0</v>
      </c>
      <c r="AB1329" s="228" t="str">
        <f t="shared" si="16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6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63"/>
        <v>0</v>
      </c>
      <c r="AB1330" s="228" t="str">
        <f t="shared" si="16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6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63"/>
        <v>0</v>
      </c>
      <c r="AB1331" s="228" t="str">
        <f t="shared" si="16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6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63"/>
        <v>0</v>
      </c>
      <c r="AB1332" s="228" t="str">
        <f t="shared" si="16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6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63"/>
        <v>0</v>
      </c>
      <c r="AB1333" s="228" t="str">
        <f t="shared" si="16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6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63"/>
        <v>0</v>
      </c>
      <c r="AB1334" s="228" t="str">
        <f t="shared" si="16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6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63"/>
        <v>0</v>
      </c>
      <c r="AB1335" s="228" t="str">
        <f t="shared" si="16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6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63"/>
        <v>0</v>
      </c>
      <c r="AB1336" s="228" t="str">
        <f t="shared" si="16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65">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 ca="1" si="166">IF(AND(C1337="Smelter not listed",OR(LEN(D1337)=0,LEN(E1337)=0)),1,0)</f>
        <v>0</v>
      </c>
      <c r="AB1337" s="228" t="str">
        <f t="shared" ref="AB1337" si="167">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68">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X1369" ca="1" si="169">IF(AND(C1338="Smelter not listed",OR(LEN(D1338)=0,LEN(E1338)=0)),1,0)</f>
        <v>0</v>
      </c>
      <c r="AB1338" s="228" t="str">
        <f t="shared" ref="AB1338:AB1369" si="17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68"/>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69"/>
        <v>0</v>
      </c>
      <c r="AB1339" s="228" t="str">
        <f t="shared" si="17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68"/>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69"/>
        <v>0</v>
      </c>
      <c r="AB1340" s="228" t="str">
        <f t="shared" si="17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68"/>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69"/>
        <v>0</v>
      </c>
      <c r="AB1341" s="228" t="str">
        <f t="shared" si="17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68"/>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69"/>
        <v>0</v>
      </c>
      <c r="AB1342" s="228" t="str">
        <f t="shared" si="17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68"/>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69"/>
        <v>0</v>
      </c>
      <c r="AB1343" s="228" t="str">
        <f t="shared" si="17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68"/>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69"/>
        <v>0</v>
      </c>
      <c r="AB1344" s="228" t="str">
        <f t="shared" si="17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68"/>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69"/>
        <v>0</v>
      </c>
      <c r="AB1345" s="228" t="str">
        <f t="shared" si="17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68"/>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69"/>
        <v>0</v>
      </c>
      <c r="AB1346" s="228" t="str">
        <f t="shared" si="17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68"/>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69"/>
        <v>0</v>
      </c>
      <c r="AB1347" s="228" t="str">
        <f t="shared" si="17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68"/>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69"/>
        <v>0</v>
      </c>
      <c r="AB1348" s="228" t="str">
        <f t="shared" si="17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68"/>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69"/>
        <v>0</v>
      </c>
      <c r="AB1349" s="228" t="str">
        <f t="shared" si="17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68"/>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69"/>
        <v>0</v>
      </c>
      <c r="AB1350" s="228" t="str">
        <f t="shared" si="17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68"/>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69"/>
        <v>0</v>
      </c>
      <c r="AB1351" s="228" t="str">
        <f t="shared" si="17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68"/>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69"/>
        <v>0</v>
      </c>
      <c r="AB1352" s="228" t="str">
        <f t="shared" si="17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68"/>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69"/>
        <v>0</v>
      </c>
      <c r="AB1353" s="228" t="str">
        <f t="shared" si="17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68"/>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69"/>
        <v>0</v>
      </c>
      <c r="AB1354" s="228" t="str">
        <f t="shared" si="17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68"/>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69"/>
        <v>0</v>
      </c>
      <c r="AB1355" s="228" t="str">
        <f t="shared" si="17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68"/>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69"/>
        <v>0</v>
      </c>
      <c r="AB1356" s="228" t="str">
        <f t="shared" si="17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68"/>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69"/>
        <v>0</v>
      </c>
      <c r="AB1357" s="228" t="str">
        <f t="shared" si="17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68"/>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69"/>
        <v>0</v>
      </c>
      <c r="AB1358" s="228" t="str">
        <f t="shared" si="17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68"/>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69"/>
        <v>0</v>
      </c>
      <c r="AB1359" s="228" t="str">
        <f t="shared" si="17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68"/>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69"/>
        <v>0</v>
      </c>
      <c r="AB1360" s="228" t="str">
        <f t="shared" si="17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68"/>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69"/>
        <v>0</v>
      </c>
      <c r="AB1361" s="228" t="str">
        <f t="shared" si="17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68"/>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69"/>
        <v>0</v>
      </c>
      <c r="AB1362" s="228" t="str">
        <f t="shared" si="17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68"/>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69"/>
        <v>0</v>
      </c>
      <c r="AB1363" s="228" t="str">
        <f t="shared" si="17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68"/>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69"/>
        <v>0</v>
      </c>
      <c r="AB1364" s="228" t="str">
        <f t="shared" si="17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68"/>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69"/>
        <v>0</v>
      </c>
      <c r="AB1365" s="228" t="str">
        <f t="shared" si="17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68"/>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69"/>
        <v>0</v>
      </c>
      <c r="AB1366" s="228" t="str">
        <f t="shared" si="17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68"/>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69"/>
        <v>0</v>
      </c>
      <c r="AB1367" s="228" t="str">
        <f t="shared" si="17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68"/>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69"/>
        <v>0</v>
      </c>
      <c r="AB1368" s="228" t="str">
        <f t="shared" si="17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68"/>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69"/>
        <v>0</v>
      </c>
      <c r="AB1369" s="228" t="str">
        <f t="shared" si="17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71">IF(B1370="","",IF(ISERROR(MATCH($E1370,CL,0)),"Unknown",INDIRECT("'C'!$A$"&amp;MATCH($E1370,CL,0)+1)))</f>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ref="X1370:X1400" ca="1" si="172">IF(AND(C1370="Smelter not listed",OR(LEN(D1370)=0,LEN(E1370)=0)),1,0)</f>
        <v>0</v>
      </c>
      <c r="AB1370" s="228" t="str">
        <f t="shared" ref="AB1370:AB1400" si="173">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1"/>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72"/>
        <v>0</v>
      </c>
      <c r="AB1371" s="228" t="str">
        <f t="shared" si="17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1"/>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72"/>
        <v>0</v>
      </c>
      <c r="AB1372" s="228" t="str">
        <f t="shared" si="17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1"/>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72"/>
        <v>0</v>
      </c>
      <c r="AB1373" s="228" t="str">
        <f t="shared" si="17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1"/>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72"/>
        <v>0</v>
      </c>
      <c r="AB1374" s="228" t="str">
        <f t="shared" si="17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1"/>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72"/>
        <v>0</v>
      </c>
      <c r="AB1375" s="228" t="str">
        <f t="shared" si="17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1"/>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72"/>
        <v>0</v>
      </c>
      <c r="AB1376" s="228" t="str">
        <f t="shared" si="17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1"/>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72"/>
        <v>0</v>
      </c>
      <c r="AB1377" s="228" t="str">
        <f t="shared" si="17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1"/>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72"/>
        <v>0</v>
      </c>
      <c r="AB1378" s="228" t="str">
        <f t="shared" si="17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1"/>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72"/>
        <v>0</v>
      </c>
      <c r="AB1379" s="228" t="str">
        <f t="shared" si="17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1"/>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72"/>
        <v>0</v>
      </c>
      <c r="AB1380" s="228" t="str">
        <f t="shared" si="17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1"/>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72"/>
        <v>0</v>
      </c>
      <c r="AB1381" s="228" t="str">
        <f t="shared" si="17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1"/>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72"/>
        <v>0</v>
      </c>
      <c r="AB1382" s="228" t="str">
        <f t="shared" si="17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1"/>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72"/>
        <v>0</v>
      </c>
      <c r="AB1383" s="228" t="str">
        <f t="shared" si="17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1"/>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72"/>
        <v>0</v>
      </c>
      <c r="AB1384" s="228" t="str">
        <f t="shared" si="17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1"/>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72"/>
        <v>0</v>
      </c>
      <c r="AB1385" s="228" t="str">
        <f t="shared" si="17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1"/>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72"/>
        <v>0</v>
      </c>
      <c r="AB1386" s="228" t="str">
        <f t="shared" si="17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72"/>
        <v>0</v>
      </c>
      <c r="AB1387" s="228" t="str">
        <f t="shared" si="17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72"/>
        <v>0</v>
      </c>
      <c r="AB1388" s="228" t="str">
        <f t="shared" si="17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72"/>
        <v>0</v>
      </c>
      <c r="AB1389" s="228" t="str">
        <f t="shared" si="17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72"/>
        <v>0</v>
      </c>
      <c r="AB1390" s="228" t="str">
        <f t="shared" si="17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72"/>
        <v>0</v>
      </c>
      <c r="AB1391" s="228" t="str">
        <f t="shared" si="17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72"/>
        <v>0</v>
      </c>
      <c r="AB1392" s="228" t="str">
        <f t="shared" si="17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72"/>
        <v>0</v>
      </c>
      <c r="AB1393" s="228" t="str">
        <f t="shared" si="17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72"/>
        <v>0</v>
      </c>
      <c r="AB1394" s="228" t="str">
        <f t="shared" si="17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7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72"/>
        <v>0</v>
      </c>
      <c r="AB1395" s="228" t="str">
        <f t="shared" si="17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7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72"/>
        <v>0</v>
      </c>
      <c r="AB1396" s="228" t="str">
        <f t="shared" si="17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7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72"/>
        <v>0</v>
      </c>
      <c r="AB1397" s="228" t="str">
        <f t="shared" si="17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7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72"/>
        <v>0</v>
      </c>
      <c r="AB1398" s="228" t="str">
        <f t="shared" si="17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7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72"/>
        <v>0</v>
      </c>
      <c r="AB1399" s="228" t="str">
        <f t="shared" si="17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7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72"/>
        <v>0</v>
      </c>
      <c r="AB1400" s="228" t="str">
        <f t="shared" si="17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74">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 ca="1" si="175">IF(AND(C1401="Smelter not listed",OR(LEN(D1401)=0,LEN(E1401)=0)),1,0)</f>
        <v>0</v>
      </c>
      <c r="AB1401" s="228" t="str">
        <f t="shared" ref="AB1401" si="176">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177">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X1433" ca="1" si="178">IF(AND(C1402="Smelter not listed",OR(LEN(D1402)=0,LEN(E1402)=0)),1,0)</f>
        <v>0</v>
      </c>
      <c r="AB1402" s="228" t="str">
        <f t="shared" ref="AB1402:AB1433" si="17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77"/>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78"/>
        <v>0</v>
      </c>
      <c r="AB1403" s="228" t="str">
        <f t="shared" si="17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77"/>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78"/>
        <v>0</v>
      </c>
      <c r="AB1404" s="228" t="str">
        <f t="shared" si="17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77"/>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78"/>
        <v>0</v>
      </c>
      <c r="AB1405" s="228" t="str">
        <f t="shared" si="17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77"/>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78"/>
        <v>0</v>
      </c>
      <c r="AB1406" s="228" t="str">
        <f t="shared" si="17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77"/>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78"/>
        <v>0</v>
      </c>
      <c r="AB1407" s="228" t="str">
        <f t="shared" si="17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77"/>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78"/>
        <v>0</v>
      </c>
      <c r="AB1408" s="228" t="str">
        <f t="shared" si="17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77"/>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78"/>
        <v>0</v>
      </c>
      <c r="AB1409" s="228" t="str">
        <f t="shared" si="17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77"/>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78"/>
        <v>0</v>
      </c>
      <c r="AB1410" s="228" t="str">
        <f t="shared" si="17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77"/>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78"/>
        <v>0</v>
      </c>
      <c r="AB1411" s="228" t="str">
        <f t="shared" si="17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77"/>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78"/>
        <v>0</v>
      </c>
      <c r="AB1412" s="228" t="str">
        <f t="shared" si="17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77"/>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78"/>
        <v>0</v>
      </c>
      <c r="AB1413" s="228" t="str">
        <f t="shared" si="17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77"/>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78"/>
        <v>0</v>
      </c>
      <c r="AB1414" s="228" t="str">
        <f t="shared" si="17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77"/>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78"/>
        <v>0</v>
      </c>
      <c r="AB1415" s="228" t="str">
        <f t="shared" si="17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77"/>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78"/>
        <v>0</v>
      </c>
      <c r="AB1416" s="228" t="str">
        <f t="shared" si="17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77"/>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78"/>
        <v>0</v>
      </c>
      <c r="AB1417" s="228" t="str">
        <f t="shared" si="17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77"/>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78"/>
        <v>0</v>
      </c>
      <c r="AB1418" s="228" t="str">
        <f t="shared" si="17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77"/>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78"/>
        <v>0</v>
      </c>
      <c r="AB1419" s="228" t="str">
        <f t="shared" si="17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77"/>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78"/>
        <v>0</v>
      </c>
      <c r="AB1420" s="228" t="str">
        <f t="shared" si="17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77"/>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78"/>
        <v>0</v>
      </c>
      <c r="AB1421" s="228" t="str">
        <f t="shared" si="17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77"/>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78"/>
        <v>0</v>
      </c>
      <c r="AB1422" s="228" t="str">
        <f t="shared" si="17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77"/>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78"/>
        <v>0</v>
      </c>
      <c r="AB1423" s="228" t="str">
        <f t="shared" si="17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77"/>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78"/>
        <v>0</v>
      </c>
      <c r="AB1424" s="228" t="str">
        <f t="shared" si="17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77"/>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78"/>
        <v>0</v>
      </c>
      <c r="AB1425" s="228" t="str">
        <f t="shared" si="17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77"/>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78"/>
        <v>0</v>
      </c>
      <c r="AB1426" s="228" t="str">
        <f t="shared" si="17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77"/>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78"/>
        <v>0</v>
      </c>
      <c r="AB1427" s="228" t="str">
        <f t="shared" si="17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77"/>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78"/>
        <v>0</v>
      </c>
      <c r="AB1428" s="228" t="str">
        <f t="shared" si="17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77"/>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78"/>
        <v>0</v>
      </c>
      <c r="AB1429" s="228" t="str">
        <f t="shared" si="17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77"/>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78"/>
        <v>0</v>
      </c>
      <c r="AB1430" s="228" t="str">
        <f t="shared" si="17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77"/>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78"/>
        <v>0</v>
      </c>
      <c r="AB1431" s="228" t="str">
        <f t="shared" si="17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77"/>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78"/>
        <v>0</v>
      </c>
      <c r="AB1432" s="228" t="str">
        <f t="shared" si="17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77"/>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78"/>
        <v>0</v>
      </c>
      <c r="AB1433" s="228" t="str">
        <f t="shared" si="17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180">IF(B1434="","",IF(ISERROR(MATCH($E1434,CL,0)),"Unknown",INDIRECT("'C'!$A$"&amp;MATCH($E1434,CL,0)+1)))</f>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ref="X1434:X1464" ca="1" si="181">IF(AND(C1434="Smelter not listed",OR(LEN(D1434)=0,LEN(E1434)=0)),1,0)</f>
        <v>0</v>
      </c>
      <c r="AB1434" s="228" t="str">
        <f t="shared" ref="AB1434:AB1464" si="182">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0"/>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81"/>
        <v>0</v>
      </c>
      <c r="AB1435" s="228" t="str">
        <f t="shared" si="18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0"/>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181"/>
        <v>0</v>
      </c>
      <c r="AB1436" s="228" t="str">
        <f t="shared" si="18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0"/>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81"/>
        <v>0</v>
      </c>
      <c r="AB1437" s="228" t="str">
        <f t="shared" si="18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0"/>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81"/>
        <v>0</v>
      </c>
      <c r="AB1438" s="228" t="str">
        <f t="shared" si="18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0"/>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81"/>
        <v>0</v>
      </c>
      <c r="AB1439" s="228" t="str">
        <f t="shared" si="18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0"/>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81"/>
        <v>0</v>
      </c>
      <c r="AB1440" s="228" t="str">
        <f t="shared" si="18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0"/>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81"/>
        <v>0</v>
      </c>
      <c r="AB1441" s="228" t="str">
        <f t="shared" si="18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0"/>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81"/>
        <v>0</v>
      </c>
      <c r="AB1442" s="228" t="str">
        <f t="shared" si="18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0"/>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81"/>
        <v>0</v>
      </c>
      <c r="AB1443" s="228" t="str">
        <f t="shared" si="18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0"/>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81"/>
        <v>0</v>
      </c>
      <c r="AB1444" s="228" t="str">
        <f t="shared" si="18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0"/>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81"/>
        <v>0</v>
      </c>
      <c r="AB1445" s="228" t="str">
        <f t="shared" si="18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0"/>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81"/>
        <v>0</v>
      </c>
      <c r="AB1446" s="228" t="str">
        <f t="shared" si="18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0"/>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81"/>
        <v>0</v>
      </c>
      <c r="AB1447" s="228" t="str">
        <f t="shared" si="18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0"/>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81"/>
        <v>0</v>
      </c>
      <c r="AB1448" s="228" t="str">
        <f t="shared" si="18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0"/>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81"/>
        <v>0</v>
      </c>
      <c r="AB1449" s="228" t="str">
        <f t="shared" si="18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0"/>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81"/>
        <v>0</v>
      </c>
      <c r="AB1450" s="228" t="str">
        <f t="shared" si="18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0"/>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81"/>
        <v>0</v>
      </c>
      <c r="AB1451" s="228" t="str">
        <f t="shared" si="18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81"/>
        <v>0</v>
      </c>
      <c r="AB1452" s="228" t="str">
        <f t="shared" si="18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81"/>
        <v>0</v>
      </c>
      <c r="AB1453" s="228" t="str">
        <f t="shared" si="18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81"/>
        <v>0</v>
      </c>
      <c r="AB1454" s="228" t="str">
        <f t="shared" si="18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81"/>
        <v>0</v>
      </c>
      <c r="AB1455" s="228" t="str">
        <f t="shared" si="18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81"/>
        <v>0</v>
      </c>
      <c r="AB1456" s="228" t="str">
        <f t="shared" si="18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81"/>
        <v>0</v>
      </c>
      <c r="AB1457" s="228" t="str">
        <f t="shared" si="18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81"/>
        <v>0</v>
      </c>
      <c r="AB1458" s="228" t="str">
        <f t="shared" si="18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8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81"/>
        <v>0</v>
      </c>
      <c r="AB1459" s="228" t="str">
        <f t="shared" si="18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8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81"/>
        <v>0</v>
      </c>
      <c r="AB1460" s="228" t="str">
        <f t="shared" si="18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8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81"/>
        <v>0</v>
      </c>
      <c r="AB1461" s="228" t="str">
        <f t="shared" si="18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8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81"/>
        <v>0</v>
      </c>
      <c r="AB1462" s="228" t="str">
        <f t="shared" si="18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8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81"/>
        <v>0</v>
      </c>
      <c r="AB1463" s="228" t="str">
        <f t="shared" si="18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8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81"/>
        <v>0</v>
      </c>
      <c r="AB1464" s="228" t="str">
        <f t="shared" si="18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183">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 ca="1" si="184">IF(AND(C1465="Smelter not listed",OR(LEN(D1465)=0,LEN(E1465)=0)),1,0)</f>
        <v>0</v>
      </c>
      <c r="AB1465" s="228" t="str">
        <f t="shared" ref="AB1465" si="185">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186">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X1497" ca="1" si="187">IF(AND(C1466="Smelter not listed",OR(LEN(D1466)=0,LEN(E1466)=0)),1,0)</f>
        <v>0</v>
      </c>
      <c r="AB1466" s="228" t="str">
        <f t="shared" ref="AB1466:AB1497" si="18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86"/>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187"/>
        <v>0</v>
      </c>
      <c r="AB1467" s="228" t="str">
        <f t="shared" si="18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86"/>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187"/>
        <v>0</v>
      </c>
      <c r="AB1468" s="228" t="str">
        <f t="shared" si="18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86"/>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87"/>
        <v>0</v>
      </c>
      <c r="AB1469" s="228" t="str">
        <f t="shared" si="18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86"/>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87"/>
        <v>0</v>
      </c>
      <c r="AB1470" s="228" t="str">
        <f t="shared" si="18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86"/>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87"/>
        <v>0</v>
      </c>
      <c r="AB1471" s="228" t="str">
        <f t="shared" si="18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86"/>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87"/>
        <v>0</v>
      </c>
      <c r="AB1472" s="228" t="str">
        <f t="shared" si="18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86"/>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87"/>
        <v>0</v>
      </c>
      <c r="AB1473" s="228" t="str">
        <f t="shared" si="18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86"/>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87"/>
        <v>0</v>
      </c>
      <c r="AB1474" s="228" t="str">
        <f t="shared" si="18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86"/>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87"/>
        <v>0</v>
      </c>
      <c r="AB1475" s="228" t="str">
        <f t="shared" si="18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86"/>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87"/>
        <v>0</v>
      </c>
      <c r="AB1476" s="228" t="str">
        <f t="shared" si="18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86"/>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87"/>
        <v>0</v>
      </c>
      <c r="AB1477" s="228" t="str">
        <f t="shared" si="18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86"/>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87"/>
        <v>0</v>
      </c>
      <c r="AB1478" s="228" t="str">
        <f t="shared" si="18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86"/>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87"/>
        <v>0</v>
      </c>
      <c r="AB1479" s="228" t="str">
        <f t="shared" si="18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86"/>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87"/>
        <v>0</v>
      </c>
      <c r="AB1480" s="228" t="str">
        <f t="shared" si="18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86"/>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87"/>
        <v>0</v>
      </c>
      <c r="AB1481" s="228" t="str">
        <f t="shared" si="18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86"/>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87"/>
        <v>0</v>
      </c>
      <c r="AB1482" s="228" t="str">
        <f t="shared" si="18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86"/>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87"/>
        <v>0</v>
      </c>
      <c r="AB1483" s="228" t="str">
        <f t="shared" si="18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86"/>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87"/>
        <v>0</v>
      </c>
      <c r="AB1484" s="228" t="str">
        <f t="shared" si="18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86"/>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87"/>
        <v>0</v>
      </c>
      <c r="AB1485" s="228" t="str">
        <f t="shared" si="18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86"/>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87"/>
        <v>0</v>
      </c>
      <c r="AB1486" s="228" t="str">
        <f t="shared" si="18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86"/>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87"/>
        <v>0</v>
      </c>
      <c r="AB1487" s="228" t="str">
        <f t="shared" si="18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86"/>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87"/>
        <v>0</v>
      </c>
      <c r="AB1488" s="228" t="str">
        <f t="shared" si="18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86"/>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87"/>
        <v>0</v>
      </c>
      <c r="AB1489" s="228" t="str">
        <f t="shared" si="18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86"/>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87"/>
        <v>0</v>
      </c>
      <c r="AB1490" s="228" t="str">
        <f t="shared" si="18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86"/>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87"/>
        <v>0</v>
      </c>
      <c r="AB1491" s="228" t="str">
        <f t="shared" si="18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86"/>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87"/>
        <v>0</v>
      </c>
      <c r="AB1492" s="228" t="str">
        <f t="shared" si="18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86"/>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87"/>
        <v>0</v>
      </c>
      <c r="AB1493" s="228" t="str">
        <f t="shared" si="18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86"/>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87"/>
        <v>0</v>
      </c>
      <c r="AB1494" s="228" t="str">
        <f t="shared" si="18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86"/>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87"/>
        <v>0</v>
      </c>
      <c r="AB1495" s="228" t="str">
        <f t="shared" si="18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86"/>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87"/>
        <v>0</v>
      </c>
      <c r="AB1496" s="228" t="str">
        <f t="shared" si="18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86"/>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87"/>
        <v>0</v>
      </c>
      <c r="AB1497" s="228" t="str">
        <f t="shared" si="18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189">IF(B1498="","",IF(ISERROR(MATCH($E1498,CL,0)),"Unknown",INDIRECT("'C'!$A$"&amp;MATCH($E1498,CL,0)+1)))</f>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ref="X1498:X1528" ca="1" si="190">IF(AND(C1498="Smelter not listed",OR(LEN(D1498)=0,LEN(E1498)=0)),1,0)</f>
        <v>0</v>
      </c>
      <c r="AB1498" s="228" t="str">
        <f t="shared" ref="AB1498:AB1528" si="191">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89"/>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90"/>
        <v>0</v>
      </c>
      <c r="AB1499" s="228" t="str">
        <f t="shared" si="19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89"/>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190"/>
        <v>0</v>
      </c>
      <c r="AB1500" s="228" t="str">
        <f t="shared" si="19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89"/>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90"/>
        <v>0</v>
      </c>
      <c r="AB1501" s="228" t="str">
        <f t="shared" si="19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89"/>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90"/>
        <v>0</v>
      </c>
      <c r="AB1502" s="228" t="str">
        <f t="shared" si="19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89"/>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90"/>
        <v>0</v>
      </c>
      <c r="AB1503" s="228" t="str">
        <f t="shared" si="19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89"/>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90"/>
        <v>0</v>
      </c>
      <c r="AB1504" s="228" t="str">
        <f t="shared" si="19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89"/>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90"/>
        <v>0</v>
      </c>
      <c r="AB1505" s="228" t="str">
        <f t="shared" si="19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89"/>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90"/>
        <v>0</v>
      </c>
      <c r="AB1506" s="228" t="str">
        <f t="shared" si="19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89"/>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90"/>
        <v>0</v>
      </c>
      <c r="AB1507" s="228" t="str">
        <f t="shared" si="19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89"/>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90"/>
        <v>0</v>
      </c>
      <c r="AB1508" s="228" t="str">
        <f t="shared" si="19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89"/>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90"/>
        <v>0</v>
      </c>
      <c r="AB1509" s="228" t="str">
        <f t="shared" si="19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89"/>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90"/>
        <v>0</v>
      </c>
      <c r="AB1510" s="228" t="str">
        <f t="shared" si="19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89"/>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90"/>
        <v>0</v>
      </c>
      <c r="AB1511" s="228" t="str">
        <f t="shared" si="19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89"/>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90"/>
        <v>0</v>
      </c>
      <c r="AB1512" s="228" t="str">
        <f t="shared" si="19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89"/>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90"/>
        <v>0</v>
      </c>
      <c r="AB1513" s="228" t="str">
        <f t="shared" si="19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89"/>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90"/>
        <v>0</v>
      </c>
      <c r="AB1514" s="228" t="str">
        <f t="shared" si="19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89"/>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90"/>
        <v>0</v>
      </c>
      <c r="AB1515" s="228" t="str">
        <f t="shared" si="19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8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90"/>
        <v>0</v>
      </c>
      <c r="AB1516" s="228" t="str">
        <f t="shared" si="19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8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90"/>
        <v>0</v>
      </c>
      <c r="AB1517" s="228" t="str">
        <f t="shared" si="19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8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90"/>
        <v>0</v>
      </c>
      <c r="AB1518" s="228" t="str">
        <f t="shared" si="19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8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90"/>
        <v>0</v>
      </c>
      <c r="AB1519" s="228" t="str">
        <f t="shared" si="19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8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90"/>
        <v>0</v>
      </c>
      <c r="AB1520" s="228" t="str">
        <f t="shared" si="19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8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90"/>
        <v>0</v>
      </c>
      <c r="AB1521" s="228" t="str">
        <f t="shared" si="19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8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90"/>
        <v>0</v>
      </c>
      <c r="AB1522" s="228" t="str">
        <f t="shared" si="19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8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90"/>
        <v>0</v>
      </c>
      <c r="AB1523" s="228" t="str">
        <f t="shared" si="19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8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90"/>
        <v>0</v>
      </c>
      <c r="AB1524" s="228" t="str">
        <f t="shared" si="19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8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90"/>
        <v>0</v>
      </c>
      <c r="AB1525" s="228" t="str">
        <f t="shared" si="19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8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90"/>
        <v>0</v>
      </c>
      <c r="AB1526" s="228" t="str">
        <f t="shared" si="19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8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90"/>
        <v>0</v>
      </c>
      <c r="AB1527" s="228" t="str">
        <f t="shared" si="19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8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90"/>
        <v>0</v>
      </c>
      <c r="AB1528" s="228" t="str">
        <f t="shared" si="19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192">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 ca="1" si="193">IF(AND(C1529="Smelter not listed",OR(LEN(D1529)=0,LEN(E1529)=0)),1,0)</f>
        <v>0</v>
      </c>
      <c r="AB1529" s="228" t="str">
        <f t="shared" ref="AB1529" si="194">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195">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X1561" ca="1" si="196">IF(AND(C1530="Smelter not listed",OR(LEN(D1530)=0,LEN(E1530)=0)),1,0)</f>
        <v>0</v>
      </c>
      <c r="AB1530" s="228" t="str">
        <f t="shared" ref="AB1530:AB1561" si="19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95"/>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196"/>
        <v>0</v>
      </c>
      <c r="AB1531" s="228" t="str">
        <f t="shared" si="19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95"/>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196"/>
        <v>0</v>
      </c>
      <c r="AB1532" s="228" t="str">
        <f t="shared" si="19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95"/>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96"/>
        <v>0</v>
      </c>
      <c r="AB1533" s="228" t="str">
        <f t="shared" si="19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95"/>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96"/>
        <v>0</v>
      </c>
      <c r="AB1534" s="228" t="str">
        <f t="shared" si="19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95"/>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96"/>
        <v>0</v>
      </c>
      <c r="AB1535" s="228" t="str">
        <f t="shared" si="19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95"/>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96"/>
        <v>0</v>
      </c>
      <c r="AB1536" s="228" t="str">
        <f t="shared" si="19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95"/>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96"/>
        <v>0</v>
      </c>
      <c r="AB1537" s="228" t="str">
        <f t="shared" si="19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95"/>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96"/>
        <v>0</v>
      </c>
      <c r="AB1538" s="228" t="str">
        <f t="shared" si="19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95"/>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96"/>
        <v>0</v>
      </c>
      <c r="AB1539" s="228" t="str">
        <f t="shared" si="19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95"/>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96"/>
        <v>0</v>
      </c>
      <c r="AB1540" s="228" t="str">
        <f t="shared" si="19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95"/>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96"/>
        <v>0</v>
      </c>
      <c r="AB1541" s="228" t="str">
        <f t="shared" si="19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95"/>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96"/>
        <v>0</v>
      </c>
      <c r="AB1542" s="228" t="str">
        <f t="shared" si="19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95"/>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96"/>
        <v>0</v>
      </c>
      <c r="AB1543" s="228" t="str">
        <f t="shared" si="19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95"/>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96"/>
        <v>0</v>
      </c>
      <c r="AB1544" s="228" t="str">
        <f t="shared" si="19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95"/>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96"/>
        <v>0</v>
      </c>
      <c r="AB1545" s="228" t="str">
        <f t="shared" si="19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95"/>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96"/>
        <v>0</v>
      </c>
      <c r="AB1546" s="228" t="str">
        <f t="shared" si="19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95"/>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96"/>
        <v>0</v>
      </c>
      <c r="AB1547" s="228" t="str">
        <f t="shared" si="19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95"/>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96"/>
        <v>0</v>
      </c>
      <c r="AB1548" s="228" t="str">
        <f t="shared" si="19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95"/>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96"/>
        <v>0</v>
      </c>
      <c r="AB1549" s="228" t="str">
        <f t="shared" si="19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95"/>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96"/>
        <v>0</v>
      </c>
      <c r="AB1550" s="228" t="str">
        <f t="shared" si="19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95"/>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96"/>
        <v>0</v>
      </c>
      <c r="AB1551" s="228" t="str">
        <f t="shared" si="19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95"/>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96"/>
        <v>0</v>
      </c>
      <c r="AB1552" s="228" t="str">
        <f t="shared" si="19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95"/>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96"/>
        <v>0</v>
      </c>
      <c r="AB1553" s="228" t="str">
        <f t="shared" si="19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95"/>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96"/>
        <v>0</v>
      </c>
      <c r="AB1554" s="228" t="str">
        <f t="shared" si="19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95"/>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96"/>
        <v>0</v>
      </c>
      <c r="AB1555" s="228" t="str">
        <f t="shared" si="19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95"/>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96"/>
        <v>0</v>
      </c>
      <c r="AB1556" s="228" t="str">
        <f t="shared" si="19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95"/>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96"/>
        <v>0</v>
      </c>
      <c r="AB1557" s="228" t="str">
        <f t="shared" si="19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95"/>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96"/>
        <v>0</v>
      </c>
      <c r="AB1558" s="228" t="str">
        <f t="shared" si="19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95"/>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96"/>
        <v>0</v>
      </c>
      <c r="AB1559" s="228" t="str">
        <f t="shared" si="19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95"/>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96"/>
        <v>0</v>
      </c>
      <c r="AB1560" s="228" t="str">
        <f t="shared" si="19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95"/>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96"/>
        <v>0</v>
      </c>
      <c r="AB1561" s="228" t="str">
        <f t="shared" si="19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198">IF(B1562="","",IF(ISERROR(MATCH($E1562,CL,0)),"Unknown",INDIRECT("'C'!$A$"&amp;MATCH($E1562,CL,0)+1)))</f>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ref="X1562:X1592" ca="1" si="199">IF(AND(C1562="Smelter not listed",OR(LEN(D1562)=0,LEN(E1562)=0)),1,0)</f>
        <v>0</v>
      </c>
      <c r="AB1562" s="228" t="str">
        <f t="shared" ref="AB1562:AB1592" si="200">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9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99"/>
        <v>0</v>
      </c>
      <c r="AB1563" s="228" t="str">
        <f t="shared" si="20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98"/>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199"/>
        <v>0</v>
      </c>
      <c r="AB1564" s="228" t="str">
        <f t="shared" si="20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98"/>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99"/>
        <v>0</v>
      </c>
      <c r="AB1565" s="228" t="str">
        <f t="shared" si="20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98"/>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99"/>
        <v>0</v>
      </c>
      <c r="AB1566" s="228" t="str">
        <f t="shared" si="20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98"/>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99"/>
        <v>0</v>
      </c>
      <c r="AB1567" s="228" t="str">
        <f t="shared" si="20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98"/>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99"/>
        <v>0</v>
      </c>
      <c r="AB1568" s="228" t="str">
        <f t="shared" si="20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98"/>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99"/>
        <v>0</v>
      </c>
      <c r="AB1569" s="228" t="str">
        <f t="shared" si="20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98"/>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99"/>
        <v>0</v>
      </c>
      <c r="AB1570" s="228" t="str">
        <f t="shared" si="20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98"/>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99"/>
        <v>0</v>
      </c>
      <c r="AB1571" s="228" t="str">
        <f t="shared" si="20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98"/>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99"/>
        <v>0</v>
      </c>
      <c r="AB1572" s="228" t="str">
        <f t="shared" si="20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98"/>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99"/>
        <v>0</v>
      </c>
      <c r="AB1573" s="228" t="str">
        <f t="shared" si="20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98"/>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99"/>
        <v>0</v>
      </c>
      <c r="AB1574" s="228" t="str">
        <f t="shared" si="20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98"/>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99"/>
        <v>0</v>
      </c>
      <c r="AB1575" s="228" t="str">
        <f t="shared" si="20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98"/>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99"/>
        <v>0</v>
      </c>
      <c r="AB1576" s="228" t="str">
        <f t="shared" si="20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98"/>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99"/>
        <v>0</v>
      </c>
      <c r="AB1577" s="228" t="str">
        <f t="shared" si="20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98"/>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99"/>
        <v>0</v>
      </c>
      <c r="AB1578" s="228" t="str">
        <f t="shared" si="20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9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99"/>
        <v>0</v>
      </c>
      <c r="AB1579" s="228" t="str">
        <f t="shared" si="20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9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99"/>
        <v>0</v>
      </c>
      <c r="AB1580" s="228" t="str">
        <f t="shared" si="20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9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99"/>
        <v>0</v>
      </c>
      <c r="AB1581" s="228" t="str">
        <f t="shared" si="20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9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99"/>
        <v>0</v>
      </c>
      <c r="AB1582" s="228" t="str">
        <f t="shared" si="20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9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99"/>
        <v>0</v>
      </c>
      <c r="AB1583" s="228" t="str">
        <f t="shared" si="20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9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99"/>
        <v>0</v>
      </c>
      <c r="AB1584" s="228" t="str">
        <f t="shared" si="20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9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99"/>
        <v>0</v>
      </c>
      <c r="AB1585" s="228" t="str">
        <f t="shared" si="20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9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99"/>
        <v>0</v>
      </c>
      <c r="AB1586" s="228" t="str">
        <f t="shared" si="20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9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99"/>
        <v>0</v>
      </c>
      <c r="AB1587" s="228" t="str">
        <f t="shared" si="20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9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99"/>
        <v>0</v>
      </c>
      <c r="AB1588" s="228" t="str">
        <f t="shared" si="20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9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99"/>
        <v>0</v>
      </c>
      <c r="AB1589" s="228" t="str">
        <f t="shared" si="20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9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99"/>
        <v>0</v>
      </c>
      <c r="AB1590" s="228" t="str">
        <f t="shared" si="20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9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99"/>
        <v>0</v>
      </c>
      <c r="AB1591" s="228" t="str">
        <f t="shared" si="20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9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99"/>
        <v>0</v>
      </c>
      <c r="AB1592" s="228" t="str">
        <f t="shared" si="20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01">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 ca="1" si="202">IF(AND(C1593="Smelter not listed",OR(LEN(D1593)=0,LEN(E1593)=0)),1,0)</f>
        <v>0</v>
      </c>
      <c r="AB1593" s="228" t="str">
        <f t="shared" ref="AB1593" si="203">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04">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X1625" ca="1" si="205">IF(AND(C1594="Smelter not listed",OR(LEN(D1594)=0,LEN(E1594)=0)),1,0)</f>
        <v>0</v>
      </c>
      <c r="AB1594" s="228" t="str">
        <f t="shared" ref="AB1594:AB1625" si="20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04"/>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05"/>
        <v>0</v>
      </c>
      <c r="AB1595" s="228" t="str">
        <f t="shared" si="20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04"/>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05"/>
        <v>0</v>
      </c>
      <c r="AB1596" s="228" t="str">
        <f t="shared" si="20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04"/>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05"/>
        <v>0</v>
      </c>
      <c r="AB1597" s="228" t="str">
        <f t="shared" si="20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04"/>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05"/>
        <v>0</v>
      </c>
      <c r="AB1598" s="228" t="str">
        <f t="shared" si="20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04"/>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05"/>
        <v>0</v>
      </c>
      <c r="AB1599" s="228" t="str">
        <f t="shared" si="20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04"/>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05"/>
        <v>0</v>
      </c>
      <c r="AB1600" s="228" t="str">
        <f t="shared" si="20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04"/>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05"/>
        <v>0</v>
      </c>
      <c r="AB1601" s="228" t="str">
        <f t="shared" si="20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04"/>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05"/>
        <v>0</v>
      </c>
      <c r="AB1602" s="228" t="str">
        <f t="shared" si="20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04"/>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05"/>
        <v>0</v>
      </c>
      <c r="AB1603" s="228" t="str">
        <f t="shared" si="20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04"/>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05"/>
        <v>0</v>
      </c>
      <c r="AB1604" s="228" t="str">
        <f t="shared" si="20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04"/>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05"/>
        <v>0</v>
      </c>
      <c r="AB1605" s="228" t="str">
        <f t="shared" si="20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04"/>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05"/>
        <v>0</v>
      </c>
      <c r="AB1606" s="228" t="str">
        <f t="shared" si="20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04"/>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05"/>
        <v>0</v>
      </c>
      <c r="AB1607" s="228" t="str">
        <f t="shared" si="20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04"/>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05"/>
        <v>0</v>
      </c>
      <c r="AB1608" s="228" t="str">
        <f t="shared" si="20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04"/>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05"/>
        <v>0</v>
      </c>
      <c r="AB1609" s="228" t="str">
        <f t="shared" si="20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04"/>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05"/>
        <v>0</v>
      </c>
      <c r="AB1610" s="228" t="str">
        <f t="shared" si="20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04"/>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05"/>
        <v>0</v>
      </c>
      <c r="AB1611" s="228" t="str">
        <f t="shared" si="20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04"/>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05"/>
        <v>0</v>
      </c>
      <c r="AB1612" s="228" t="str">
        <f t="shared" si="20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04"/>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05"/>
        <v>0</v>
      </c>
      <c r="AB1613" s="228" t="str">
        <f t="shared" si="20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04"/>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05"/>
        <v>0</v>
      </c>
      <c r="AB1614" s="228" t="str">
        <f t="shared" si="20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04"/>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05"/>
        <v>0</v>
      </c>
      <c r="AB1615" s="228" t="str">
        <f t="shared" si="20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04"/>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05"/>
        <v>0</v>
      </c>
      <c r="AB1616" s="228" t="str">
        <f t="shared" si="20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04"/>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05"/>
        <v>0</v>
      </c>
      <c r="AB1617" s="228" t="str">
        <f t="shared" si="20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04"/>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05"/>
        <v>0</v>
      </c>
      <c r="AB1618" s="228" t="str">
        <f t="shared" si="20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04"/>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05"/>
        <v>0</v>
      </c>
      <c r="AB1619" s="228" t="str">
        <f t="shared" si="20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04"/>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05"/>
        <v>0</v>
      </c>
      <c r="AB1620" s="228" t="str">
        <f t="shared" si="20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04"/>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05"/>
        <v>0</v>
      </c>
      <c r="AB1621" s="228" t="str">
        <f t="shared" si="20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04"/>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05"/>
        <v>0</v>
      </c>
      <c r="AB1622" s="228" t="str">
        <f t="shared" si="20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04"/>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05"/>
        <v>0</v>
      </c>
      <c r="AB1623" s="228" t="str">
        <f t="shared" si="20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04"/>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05"/>
        <v>0</v>
      </c>
      <c r="AB1624" s="228" t="str">
        <f t="shared" si="20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04"/>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05"/>
        <v>0</v>
      </c>
      <c r="AB1625" s="228" t="str">
        <f t="shared" si="20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07">IF(B1626="","",IF(ISERROR(MATCH($E1626,CL,0)),"Unknown",INDIRECT("'C'!$A$"&amp;MATCH($E1626,CL,0)+1)))</f>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ref="X1626:X1656" ca="1" si="208">IF(AND(C1626="Smelter not listed",OR(LEN(D1626)=0,LEN(E1626)=0)),1,0)</f>
        <v>0</v>
      </c>
      <c r="AB1626" s="228" t="str">
        <f t="shared" ref="AB1626:AB1656" si="209">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07"/>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08"/>
        <v>0</v>
      </c>
      <c r="AB1627" s="228" t="str">
        <f t="shared" si="20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07"/>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08"/>
        <v>0</v>
      </c>
      <c r="AB1628" s="228" t="str">
        <f t="shared" si="20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07"/>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08"/>
        <v>0</v>
      </c>
      <c r="AB1629" s="228" t="str">
        <f t="shared" si="20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07"/>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08"/>
        <v>0</v>
      </c>
      <c r="AB1630" s="228" t="str">
        <f t="shared" si="20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07"/>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08"/>
        <v>0</v>
      </c>
      <c r="AB1631" s="228" t="str">
        <f t="shared" si="20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07"/>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08"/>
        <v>0</v>
      </c>
      <c r="AB1632" s="228" t="str">
        <f t="shared" si="20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07"/>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08"/>
        <v>0</v>
      </c>
      <c r="AB1633" s="228" t="str">
        <f t="shared" si="20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07"/>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08"/>
        <v>0</v>
      </c>
      <c r="AB1634" s="228" t="str">
        <f t="shared" si="20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07"/>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08"/>
        <v>0</v>
      </c>
      <c r="AB1635" s="228" t="str">
        <f t="shared" si="20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07"/>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08"/>
        <v>0</v>
      </c>
      <c r="AB1636" s="228" t="str">
        <f t="shared" si="20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07"/>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08"/>
        <v>0</v>
      </c>
      <c r="AB1637" s="228" t="str">
        <f t="shared" si="20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07"/>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08"/>
        <v>0</v>
      </c>
      <c r="AB1638" s="228" t="str">
        <f t="shared" si="20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07"/>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08"/>
        <v>0</v>
      </c>
      <c r="AB1639" s="228" t="str">
        <f t="shared" si="20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07"/>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08"/>
        <v>0</v>
      </c>
      <c r="AB1640" s="228" t="str">
        <f t="shared" si="20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07"/>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08"/>
        <v>0</v>
      </c>
      <c r="AB1641" s="228" t="str">
        <f t="shared" si="20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07"/>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08"/>
        <v>0</v>
      </c>
      <c r="AB1642" s="228" t="str">
        <f t="shared" si="20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07"/>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08"/>
        <v>0</v>
      </c>
      <c r="AB1643" s="228" t="str">
        <f t="shared" si="20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0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08"/>
        <v>0</v>
      </c>
      <c r="AB1644" s="228" t="str">
        <f t="shared" si="20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0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08"/>
        <v>0</v>
      </c>
      <c r="AB1645" s="228" t="str">
        <f t="shared" si="20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0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08"/>
        <v>0</v>
      </c>
      <c r="AB1646" s="228" t="str">
        <f t="shared" si="20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0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08"/>
        <v>0</v>
      </c>
      <c r="AB1647" s="228" t="str">
        <f t="shared" si="20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0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08"/>
        <v>0</v>
      </c>
      <c r="AB1648" s="228" t="str">
        <f t="shared" si="20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0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08"/>
        <v>0</v>
      </c>
      <c r="AB1649" s="228" t="str">
        <f t="shared" si="20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0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08"/>
        <v>0</v>
      </c>
      <c r="AB1650" s="228" t="str">
        <f t="shared" si="20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0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08"/>
        <v>0</v>
      </c>
      <c r="AB1651" s="228" t="str">
        <f t="shared" si="20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0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08"/>
        <v>0</v>
      </c>
      <c r="AB1652" s="228" t="str">
        <f t="shared" si="20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0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08"/>
        <v>0</v>
      </c>
      <c r="AB1653" s="228" t="str">
        <f t="shared" si="20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0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08"/>
        <v>0</v>
      </c>
      <c r="AB1654" s="228" t="str">
        <f t="shared" si="20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0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08"/>
        <v>0</v>
      </c>
      <c r="AB1655" s="228" t="str">
        <f t="shared" si="20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0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08"/>
        <v>0</v>
      </c>
      <c r="AB1656" s="228" t="str">
        <f t="shared" si="20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10">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 ca="1" si="211">IF(AND(C1657="Smelter not listed",OR(LEN(D1657)=0,LEN(E1657)=0)),1,0)</f>
        <v>0</v>
      </c>
      <c r="AB1657" s="228" t="str">
        <f t="shared" ref="AB1657" si="212">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13">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X1689" ca="1" si="214">IF(AND(C1658="Smelter not listed",OR(LEN(D1658)=0,LEN(E1658)=0)),1,0)</f>
        <v>0</v>
      </c>
      <c r="AB1658" s="228" t="str">
        <f t="shared" ref="AB1658:AB1689" si="21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13"/>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14"/>
        <v>0</v>
      </c>
      <c r="AB1659" s="228" t="str">
        <f t="shared" si="21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13"/>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14"/>
        <v>0</v>
      </c>
      <c r="AB1660" s="228" t="str">
        <f t="shared" si="21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3"/>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14"/>
        <v>0</v>
      </c>
      <c r="AB1661" s="228" t="str">
        <f t="shared" si="21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3"/>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14"/>
        <v>0</v>
      </c>
      <c r="AB1662" s="228" t="str">
        <f t="shared" si="21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3"/>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14"/>
        <v>0</v>
      </c>
      <c r="AB1663" s="228" t="str">
        <f t="shared" si="21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3"/>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14"/>
        <v>0</v>
      </c>
      <c r="AB1664" s="228" t="str">
        <f t="shared" si="21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3"/>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14"/>
        <v>0</v>
      </c>
      <c r="AB1665" s="228" t="str">
        <f t="shared" si="21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3"/>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14"/>
        <v>0</v>
      </c>
      <c r="AB1666" s="228" t="str">
        <f t="shared" si="21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3"/>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14"/>
        <v>0</v>
      </c>
      <c r="AB1667" s="228" t="str">
        <f t="shared" si="21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3"/>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14"/>
        <v>0</v>
      </c>
      <c r="AB1668" s="228" t="str">
        <f t="shared" si="21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3"/>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14"/>
        <v>0</v>
      </c>
      <c r="AB1669" s="228" t="str">
        <f t="shared" si="21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3"/>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14"/>
        <v>0</v>
      </c>
      <c r="AB1670" s="228" t="str">
        <f t="shared" si="21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3"/>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14"/>
        <v>0</v>
      </c>
      <c r="AB1671" s="228" t="str">
        <f t="shared" si="21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3"/>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14"/>
        <v>0</v>
      </c>
      <c r="AB1672" s="228" t="str">
        <f t="shared" si="21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3"/>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14"/>
        <v>0</v>
      </c>
      <c r="AB1673" s="228" t="str">
        <f t="shared" si="21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3"/>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14"/>
        <v>0</v>
      </c>
      <c r="AB1674" s="228" t="str">
        <f t="shared" si="21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3"/>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14"/>
        <v>0</v>
      </c>
      <c r="AB1675" s="228" t="str">
        <f t="shared" si="21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3"/>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14"/>
        <v>0</v>
      </c>
      <c r="AB1676" s="228" t="str">
        <f t="shared" si="21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3"/>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14"/>
        <v>0</v>
      </c>
      <c r="AB1677" s="228" t="str">
        <f t="shared" si="21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3"/>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14"/>
        <v>0</v>
      </c>
      <c r="AB1678" s="228" t="str">
        <f t="shared" si="21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3"/>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14"/>
        <v>0</v>
      </c>
      <c r="AB1679" s="228" t="str">
        <f t="shared" si="21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3"/>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14"/>
        <v>0</v>
      </c>
      <c r="AB1680" s="228" t="str">
        <f t="shared" si="21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3"/>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14"/>
        <v>0</v>
      </c>
      <c r="AB1681" s="228" t="str">
        <f t="shared" si="21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3"/>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14"/>
        <v>0</v>
      </c>
      <c r="AB1682" s="228" t="str">
        <f t="shared" si="21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3"/>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14"/>
        <v>0</v>
      </c>
      <c r="AB1683" s="228" t="str">
        <f t="shared" si="21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3"/>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14"/>
        <v>0</v>
      </c>
      <c r="AB1684" s="228" t="str">
        <f t="shared" si="21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3"/>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14"/>
        <v>0</v>
      </c>
      <c r="AB1685" s="228" t="str">
        <f t="shared" si="21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3"/>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14"/>
        <v>0</v>
      </c>
      <c r="AB1686" s="228" t="str">
        <f t="shared" si="21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13"/>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14"/>
        <v>0</v>
      </c>
      <c r="AB1687" s="228" t="str">
        <f t="shared" si="21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13"/>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14"/>
        <v>0</v>
      </c>
      <c r="AB1688" s="228" t="str">
        <f t="shared" si="21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13"/>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14"/>
        <v>0</v>
      </c>
      <c r="AB1689" s="228" t="str">
        <f t="shared" si="21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16">IF(B1690="","",IF(ISERROR(MATCH($E1690,CL,0)),"Unknown",INDIRECT("'C'!$A$"&amp;MATCH($E1690,CL,0)+1)))</f>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ref="X1690:X1720" ca="1" si="217">IF(AND(C1690="Smelter not listed",OR(LEN(D1690)=0,LEN(E1690)=0)),1,0)</f>
        <v>0</v>
      </c>
      <c r="AB1690" s="228" t="str">
        <f t="shared" ref="AB1690:AB1720" si="218">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1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17"/>
        <v>0</v>
      </c>
      <c r="AB1691" s="228" t="str">
        <f t="shared" si="21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16"/>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17"/>
        <v>0</v>
      </c>
      <c r="AB1692" s="228" t="str">
        <f t="shared" si="21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16"/>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17"/>
        <v>0</v>
      </c>
      <c r="AB1693" s="228" t="str">
        <f t="shared" si="21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16"/>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17"/>
        <v>0</v>
      </c>
      <c r="AB1694" s="228" t="str">
        <f t="shared" si="21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16"/>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17"/>
        <v>0</v>
      </c>
      <c r="AB1695" s="228" t="str">
        <f t="shared" si="21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16"/>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17"/>
        <v>0</v>
      </c>
      <c r="AB1696" s="228" t="str">
        <f t="shared" si="21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16"/>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17"/>
        <v>0</v>
      </c>
      <c r="AB1697" s="228" t="str">
        <f t="shared" si="21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16"/>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17"/>
        <v>0</v>
      </c>
      <c r="AB1698" s="228" t="str">
        <f t="shared" si="21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16"/>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17"/>
        <v>0</v>
      </c>
      <c r="AB1699" s="228" t="str">
        <f t="shared" si="21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16"/>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17"/>
        <v>0</v>
      </c>
      <c r="AB1700" s="228" t="str">
        <f t="shared" si="21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16"/>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17"/>
        <v>0</v>
      </c>
      <c r="AB1701" s="228" t="str">
        <f t="shared" si="21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16"/>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17"/>
        <v>0</v>
      </c>
      <c r="AB1702" s="228" t="str">
        <f t="shared" si="21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16"/>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17"/>
        <v>0</v>
      </c>
      <c r="AB1703" s="228" t="str">
        <f t="shared" si="21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16"/>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17"/>
        <v>0</v>
      </c>
      <c r="AB1704" s="228" t="str">
        <f t="shared" si="21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16"/>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17"/>
        <v>0</v>
      </c>
      <c r="AB1705" s="228" t="str">
        <f t="shared" si="21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16"/>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17"/>
        <v>0</v>
      </c>
      <c r="AB1706" s="228" t="str">
        <f t="shared" si="21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1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17"/>
        <v>0</v>
      </c>
      <c r="AB1707" s="228" t="str">
        <f t="shared" si="21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1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17"/>
        <v>0</v>
      </c>
      <c r="AB1708" s="228" t="str">
        <f t="shared" si="21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1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17"/>
        <v>0</v>
      </c>
      <c r="AB1709" s="228" t="str">
        <f t="shared" si="21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1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17"/>
        <v>0</v>
      </c>
      <c r="AB1710" s="228" t="str">
        <f t="shared" si="21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1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17"/>
        <v>0</v>
      </c>
      <c r="AB1711" s="228" t="str">
        <f t="shared" si="21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1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17"/>
        <v>0</v>
      </c>
      <c r="AB1712" s="228" t="str">
        <f t="shared" si="21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1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17"/>
        <v>0</v>
      </c>
      <c r="AB1713" s="228" t="str">
        <f t="shared" si="21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1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17"/>
        <v>0</v>
      </c>
      <c r="AB1714" s="228" t="str">
        <f t="shared" si="21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1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17"/>
        <v>0</v>
      </c>
      <c r="AB1715" s="228" t="str">
        <f t="shared" si="21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1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17"/>
        <v>0</v>
      </c>
      <c r="AB1716" s="228" t="str">
        <f t="shared" si="21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1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17"/>
        <v>0</v>
      </c>
      <c r="AB1717" s="228" t="str">
        <f t="shared" si="21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1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17"/>
        <v>0</v>
      </c>
      <c r="AB1718" s="228" t="str">
        <f t="shared" si="21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1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17"/>
        <v>0</v>
      </c>
      <c r="AB1719" s="228" t="str">
        <f t="shared" si="21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1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17"/>
        <v>0</v>
      </c>
      <c r="AB1720" s="228" t="str">
        <f t="shared" si="21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19">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 ca="1" si="220">IF(AND(C1721="Smelter not listed",OR(LEN(D1721)=0,LEN(E1721)=0)),1,0)</f>
        <v>0</v>
      </c>
      <c r="AB1721" s="228" t="str">
        <f t="shared" ref="AB1721" si="221">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22">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X1753" ca="1" si="223">IF(AND(C1722="Smelter not listed",OR(LEN(D1722)=0,LEN(E1722)=0)),1,0)</f>
        <v>0</v>
      </c>
      <c r="AB1722" s="228" t="str">
        <f t="shared" ref="AB1722:AB1753" si="22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22"/>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23"/>
        <v>0</v>
      </c>
      <c r="AB1723" s="228" t="str">
        <f t="shared" si="22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2"/>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23"/>
        <v>0</v>
      </c>
      <c r="AB1724" s="228" t="str">
        <f t="shared" si="22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23"/>
        <v>0</v>
      </c>
      <c r="AB1725" s="228" t="str">
        <f t="shared" si="22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23"/>
        <v>0</v>
      </c>
      <c r="AB1726" s="228" t="str">
        <f t="shared" si="22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23"/>
        <v>0</v>
      </c>
      <c r="AB1727" s="228" t="str">
        <f t="shared" si="22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23"/>
        <v>0</v>
      </c>
      <c r="AB1728" s="228" t="str">
        <f t="shared" si="22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23"/>
        <v>0</v>
      </c>
      <c r="AB1729" s="228" t="str">
        <f t="shared" si="22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23"/>
        <v>0</v>
      </c>
      <c r="AB1730" s="228" t="str">
        <f t="shared" si="22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23"/>
        <v>0</v>
      </c>
      <c r="AB1731" s="228" t="str">
        <f t="shared" si="22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23"/>
        <v>0</v>
      </c>
      <c r="AB1732" s="228" t="str">
        <f t="shared" si="22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23"/>
        <v>0</v>
      </c>
      <c r="AB1733" s="228" t="str">
        <f t="shared" si="22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23"/>
        <v>0</v>
      </c>
      <c r="AB1734" s="228" t="str">
        <f t="shared" si="22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23"/>
        <v>0</v>
      </c>
      <c r="AB1735" s="228" t="str">
        <f t="shared" si="22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23"/>
        <v>0</v>
      </c>
      <c r="AB1736" s="228" t="str">
        <f t="shared" si="22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23"/>
        <v>0</v>
      </c>
      <c r="AB1737" s="228" t="str">
        <f t="shared" si="22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23"/>
        <v>0</v>
      </c>
      <c r="AB1738" s="228" t="str">
        <f t="shared" si="22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23"/>
        <v>0</v>
      </c>
      <c r="AB1739" s="228" t="str">
        <f t="shared" si="22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23"/>
        <v>0</v>
      </c>
      <c r="AB1740" s="228" t="str">
        <f t="shared" si="22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23"/>
        <v>0</v>
      </c>
      <c r="AB1741" s="228" t="str">
        <f t="shared" si="22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23"/>
        <v>0</v>
      </c>
      <c r="AB1742" s="228" t="str">
        <f t="shared" si="22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23"/>
        <v>0</v>
      </c>
      <c r="AB1743" s="228" t="str">
        <f t="shared" si="22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23"/>
        <v>0</v>
      </c>
      <c r="AB1744" s="228" t="str">
        <f t="shared" si="22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23"/>
        <v>0</v>
      </c>
      <c r="AB1745" s="228" t="str">
        <f t="shared" si="22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23"/>
        <v>0</v>
      </c>
      <c r="AB1746" s="228" t="str">
        <f t="shared" si="22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23"/>
        <v>0</v>
      </c>
      <c r="AB1747" s="228" t="str">
        <f t="shared" si="22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23"/>
        <v>0</v>
      </c>
      <c r="AB1748" s="228" t="str">
        <f t="shared" si="22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23"/>
        <v>0</v>
      </c>
      <c r="AB1749" s="228" t="str">
        <f t="shared" si="22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23"/>
        <v>0</v>
      </c>
      <c r="AB1750" s="228" t="str">
        <f t="shared" si="22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2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23"/>
        <v>0</v>
      </c>
      <c r="AB1751" s="228" t="str">
        <f t="shared" si="22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2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23"/>
        <v>0</v>
      </c>
      <c r="AB1752" s="228" t="str">
        <f t="shared" si="22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2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23"/>
        <v>0</v>
      </c>
      <c r="AB1753" s="228" t="str">
        <f t="shared" si="22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25">IF(B1754="","",IF(ISERROR(MATCH($E1754,CL,0)),"Unknown",INDIRECT("'C'!$A$"&amp;MATCH($E1754,CL,0)+1)))</f>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ref="X1754:X1784" ca="1" si="226">IF(AND(C1754="Smelter not listed",OR(LEN(D1754)=0,LEN(E1754)=0)),1,0)</f>
        <v>0</v>
      </c>
      <c r="AB1754" s="228" t="str">
        <f t="shared" ref="AB1754:AB1784" si="227">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25"/>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26"/>
        <v>0</v>
      </c>
      <c r="AB1755" s="228" t="str">
        <f t="shared" si="22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25"/>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26"/>
        <v>0</v>
      </c>
      <c r="AB1756" s="228" t="str">
        <f t="shared" si="22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2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26"/>
        <v>0</v>
      </c>
      <c r="AB1757" s="228" t="str">
        <f t="shared" si="22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2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26"/>
        <v>0</v>
      </c>
      <c r="AB1758" s="228" t="str">
        <f t="shared" si="22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2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26"/>
        <v>0</v>
      </c>
      <c r="AB1759" s="228" t="str">
        <f t="shared" si="22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2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26"/>
        <v>0</v>
      </c>
      <c r="AB1760" s="228" t="str">
        <f t="shared" si="22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2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26"/>
        <v>0</v>
      </c>
      <c r="AB1761" s="228" t="str">
        <f t="shared" si="22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2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26"/>
        <v>0</v>
      </c>
      <c r="AB1762" s="228" t="str">
        <f t="shared" si="22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2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26"/>
        <v>0</v>
      </c>
      <c r="AB1763" s="228" t="str">
        <f t="shared" si="22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2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26"/>
        <v>0</v>
      </c>
      <c r="AB1764" s="228" t="str">
        <f t="shared" si="22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2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26"/>
        <v>0</v>
      </c>
      <c r="AB1765" s="228" t="str">
        <f t="shared" si="22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2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26"/>
        <v>0</v>
      </c>
      <c r="AB1766" s="228" t="str">
        <f t="shared" si="22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2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26"/>
        <v>0</v>
      </c>
      <c r="AB1767" s="228" t="str">
        <f t="shared" si="22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2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26"/>
        <v>0</v>
      </c>
      <c r="AB1768" s="228" t="str">
        <f t="shared" si="22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2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26"/>
        <v>0</v>
      </c>
      <c r="AB1769" s="228" t="str">
        <f t="shared" si="22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2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26"/>
        <v>0</v>
      </c>
      <c r="AB1770" s="228" t="str">
        <f t="shared" si="22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2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26"/>
        <v>0</v>
      </c>
      <c r="AB1771" s="228" t="str">
        <f t="shared" si="22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2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26"/>
        <v>0</v>
      </c>
      <c r="AB1772" s="228" t="str">
        <f t="shared" si="22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2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26"/>
        <v>0</v>
      </c>
      <c r="AB1773" s="228" t="str">
        <f t="shared" si="22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2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26"/>
        <v>0</v>
      </c>
      <c r="AB1774" s="228" t="str">
        <f t="shared" si="22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2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26"/>
        <v>0</v>
      </c>
      <c r="AB1775" s="228" t="str">
        <f t="shared" si="22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2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26"/>
        <v>0</v>
      </c>
      <c r="AB1776" s="228" t="str">
        <f t="shared" si="22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2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26"/>
        <v>0</v>
      </c>
      <c r="AB1777" s="228" t="str">
        <f t="shared" si="22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2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26"/>
        <v>0</v>
      </c>
      <c r="AB1778" s="228" t="str">
        <f t="shared" si="22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2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26"/>
        <v>0</v>
      </c>
      <c r="AB1779" s="228" t="str">
        <f t="shared" si="22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2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26"/>
        <v>0</v>
      </c>
      <c r="AB1780" s="228" t="str">
        <f t="shared" si="22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2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26"/>
        <v>0</v>
      </c>
      <c r="AB1781" s="228" t="str">
        <f t="shared" si="22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2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26"/>
        <v>0</v>
      </c>
      <c r="AB1782" s="228" t="str">
        <f t="shared" si="22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2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26"/>
        <v>0</v>
      </c>
      <c r="AB1783" s="228" t="str">
        <f t="shared" si="22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2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26"/>
        <v>0</v>
      </c>
      <c r="AB1784" s="228" t="str">
        <f t="shared" si="22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28">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 ca="1" si="229">IF(AND(C1785="Smelter not listed",OR(LEN(D1785)=0,LEN(E1785)=0)),1,0)</f>
        <v>0</v>
      </c>
      <c r="AB1785" s="228" t="str">
        <f t="shared" ref="AB1785" si="230">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31">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X1817" ca="1" si="232">IF(AND(C1786="Smelter not listed",OR(LEN(D1786)=0,LEN(E1786)=0)),1,0)</f>
        <v>0</v>
      </c>
      <c r="AB1786" s="228" t="str">
        <f t="shared" ref="AB1786:AB1817" si="23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1"/>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32"/>
        <v>0</v>
      </c>
      <c r="AB1787" s="228" t="str">
        <f t="shared" si="23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1"/>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32"/>
        <v>0</v>
      </c>
      <c r="AB1788" s="228" t="str">
        <f t="shared" si="23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1"/>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32"/>
        <v>0</v>
      </c>
      <c r="AB1789" s="228" t="str">
        <f t="shared" si="23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1"/>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32"/>
        <v>0</v>
      </c>
      <c r="AB1790" s="228" t="str">
        <f t="shared" si="23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1"/>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32"/>
        <v>0</v>
      </c>
      <c r="AB1791" s="228" t="str">
        <f t="shared" si="23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1"/>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32"/>
        <v>0</v>
      </c>
      <c r="AB1792" s="228" t="str">
        <f t="shared" si="23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1"/>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32"/>
        <v>0</v>
      </c>
      <c r="AB1793" s="228" t="str">
        <f t="shared" si="23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1"/>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32"/>
        <v>0</v>
      </c>
      <c r="AB1794" s="228" t="str">
        <f t="shared" si="23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1"/>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32"/>
        <v>0</v>
      </c>
      <c r="AB1795" s="228" t="str">
        <f t="shared" si="23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1"/>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32"/>
        <v>0</v>
      </c>
      <c r="AB1796" s="228" t="str">
        <f t="shared" si="23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1"/>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32"/>
        <v>0</v>
      </c>
      <c r="AB1797" s="228" t="str">
        <f t="shared" si="23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1"/>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32"/>
        <v>0</v>
      </c>
      <c r="AB1798" s="228" t="str">
        <f t="shared" si="23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1"/>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32"/>
        <v>0</v>
      </c>
      <c r="AB1799" s="228" t="str">
        <f t="shared" si="23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1"/>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32"/>
        <v>0</v>
      </c>
      <c r="AB1800" s="228" t="str">
        <f t="shared" si="23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1"/>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32"/>
        <v>0</v>
      </c>
      <c r="AB1801" s="228" t="str">
        <f t="shared" si="23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1"/>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32"/>
        <v>0</v>
      </c>
      <c r="AB1802" s="228" t="str">
        <f t="shared" si="23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1"/>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32"/>
        <v>0</v>
      </c>
      <c r="AB1803" s="228" t="str">
        <f t="shared" si="23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1"/>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32"/>
        <v>0</v>
      </c>
      <c r="AB1804" s="228" t="str">
        <f t="shared" si="23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1"/>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32"/>
        <v>0</v>
      </c>
      <c r="AB1805" s="228" t="str">
        <f t="shared" si="23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1"/>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32"/>
        <v>0</v>
      </c>
      <c r="AB1806" s="228" t="str">
        <f t="shared" si="23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1"/>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32"/>
        <v>0</v>
      </c>
      <c r="AB1807" s="228" t="str">
        <f t="shared" si="23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1"/>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32"/>
        <v>0</v>
      </c>
      <c r="AB1808" s="228" t="str">
        <f t="shared" si="23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1"/>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32"/>
        <v>0</v>
      </c>
      <c r="AB1809" s="228" t="str">
        <f t="shared" si="23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1"/>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32"/>
        <v>0</v>
      </c>
      <c r="AB1810" s="228" t="str">
        <f t="shared" si="23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1"/>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32"/>
        <v>0</v>
      </c>
      <c r="AB1811" s="228" t="str">
        <f t="shared" si="23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1"/>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32"/>
        <v>0</v>
      </c>
      <c r="AB1812" s="228" t="str">
        <f t="shared" si="23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1"/>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32"/>
        <v>0</v>
      </c>
      <c r="AB1813" s="228" t="str">
        <f t="shared" si="23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1"/>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32"/>
        <v>0</v>
      </c>
      <c r="AB1814" s="228" t="str">
        <f t="shared" si="23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31"/>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32"/>
        <v>0</v>
      </c>
      <c r="AB1815" s="228" t="str">
        <f t="shared" si="23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31"/>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32"/>
        <v>0</v>
      </c>
      <c r="AB1816" s="228" t="str">
        <f t="shared" si="23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31"/>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32"/>
        <v>0</v>
      </c>
      <c r="AB1817" s="228" t="str">
        <f t="shared" si="23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34">IF(B1818="","",IF(ISERROR(MATCH($E1818,CL,0)),"Unknown",INDIRECT("'C'!$A$"&amp;MATCH($E1818,CL,0)+1)))</f>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ref="X1818:X1848" ca="1" si="235">IF(AND(C1818="Smelter not listed",OR(LEN(D1818)=0,LEN(E1818)=0)),1,0)</f>
        <v>0</v>
      </c>
      <c r="AB1818" s="228" t="str">
        <f t="shared" ref="AB1818:AB1848" si="236">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34"/>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35"/>
        <v>0</v>
      </c>
      <c r="AB1819" s="228" t="str">
        <f t="shared" si="23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34"/>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35"/>
        <v>0</v>
      </c>
      <c r="AB1820" s="228" t="str">
        <f t="shared" si="23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34"/>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35"/>
        <v>0</v>
      </c>
      <c r="AB1821" s="228" t="str">
        <f t="shared" si="23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34"/>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35"/>
        <v>0</v>
      </c>
      <c r="AB1822" s="228" t="str">
        <f t="shared" si="23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34"/>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35"/>
        <v>0</v>
      </c>
      <c r="AB1823" s="228" t="str">
        <f t="shared" si="23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34"/>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35"/>
        <v>0</v>
      </c>
      <c r="AB1824" s="228" t="str">
        <f t="shared" si="23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34"/>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35"/>
        <v>0</v>
      </c>
      <c r="AB1825" s="228" t="str">
        <f t="shared" si="23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34"/>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35"/>
        <v>0</v>
      </c>
      <c r="AB1826" s="228" t="str">
        <f t="shared" si="23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34"/>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35"/>
        <v>0</v>
      </c>
      <c r="AB1827" s="228" t="str">
        <f t="shared" si="23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34"/>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35"/>
        <v>0</v>
      </c>
      <c r="AB1828" s="228" t="str">
        <f t="shared" si="23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34"/>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35"/>
        <v>0</v>
      </c>
      <c r="AB1829" s="228" t="str">
        <f t="shared" si="23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34"/>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35"/>
        <v>0</v>
      </c>
      <c r="AB1830" s="228" t="str">
        <f t="shared" si="23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34"/>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35"/>
        <v>0</v>
      </c>
      <c r="AB1831" s="228" t="str">
        <f t="shared" si="23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34"/>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35"/>
        <v>0</v>
      </c>
      <c r="AB1832" s="228" t="str">
        <f t="shared" si="23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34"/>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35"/>
        <v>0</v>
      </c>
      <c r="AB1833" s="228" t="str">
        <f t="shared" si="23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34"/>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35"/>
        <v>0</v>
      </c>
      <c r="AB1834" s="228" t="str">
        <f t="shared" si="23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34"/>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35"/>
        <v>0</v>
      </c>
      <c r="AB1835" s="228" t="str">
        <f t="shared" si="23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3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35"/>
        <v>0</v>
      </c>
      <c r="AB1836" s="228" t="str">
        <f t="shared" si="23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3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35"/>
        <v>0</v>
      </c>
      <c r="AB1837" s="228" t="str">
        <f t="shared" si="23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3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35"/>
        <v>0</v>
      </c>
      <c r="AB1838" s="228" t="str">
        <f t="shared" si="23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3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35"/>
        <v>0</v>
      </c>
      <c r="AB1839" s="228" t="str">
        <f t="shared" si="23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3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35"/>
        <v>0</v>
      </c>
      <c r="AB1840" s="228" t="str">
        <f t="shared" si="23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3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35"/>
        <v>0</v>
      </c>
      <c r="AB1841" s="228" t="str">
        <f t="shared" si="23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3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35"/>
        <v>0</v>
      </c>
      <c r="AB1842" s="228" t="str">
        <f t="shared" si="23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3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35"/>
        <v>0</v>
      </c>
      <c r="AB1843" s="228" t="str">
        <f t="shared" si="23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3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35"/>
        <v>0</v>
      </c>
      <c r="AB1844" s="228" t="str">
        <f t="shared" si="23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3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35"/>
        <v>0</v>
      </c>
      <c r="AB1845" s="228" t="str">
        <f t="shared" si="23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3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35"/>
        <v>0</v>
      </c>
      <c r="AB1846" s="228" t="str">
        <f t="shared" si="23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3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35"/>
        <v>0</v>
      </c>
      <c r="AB1847" s="228" t="str">
        <f t="shared" si="23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3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35"/>
        <v>0</v>
      </c>
      <c r="AB1848" s="228" t="str">
        <f t="shared" si="23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37">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 ca="1" si="238">IF(AND(C1849="Smelter not listed",OR(LEN(D1849)=0,LEN(E1849)=0)),1,0)</f>
        <v>0</v>
      </c>
      <c r="AB1849" s="228" t="str">
        <f t="shared" ref="AB1849" si="239">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40">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X1881" ca="1" si="241">IF(AND(C1850="Smelter not listed",OR(LEN(D1850)=0,LEN(E1850)=0)),1,0)</f>
        <v>0</v>
      </c>
      <c r="AB1850" s="228" t="str">
        <f t="shared" ref="AB1850:AB1881" si="24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0"/>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41"/>
        <v>0</v>
      </c>
      <c r="AB1851" s="228" t="str">
        <f t="shared" si="24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0"/>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41"/>
        <v>0</v>
      </c>
      <c r="AB1852" s="228" t="str">
        <f t="shared" si="24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0"/>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41"/>
        <v>0</v>
      </c>
      <c r="AB1853" s="228" t="str">
        <f t="shared" si="24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0"/>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41"/>
        <v>0</v>
      </c>
      <c r="AB1854" s="228" t="str">
        <f t="shared" si="24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0"/>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41"/>
        <v>0</v>
      </c>
      <c r="AB1855" s="228" t="str">
        <f t="shared" si="24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0"/>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41"/>
        <v>0</v>
      </c>
      <c r="AB1856" s="228" t="str">
        <f t="shared" si="24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0"/>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41"/>
        <v>0</v>
      </c>
      <c r="AB1857" s="228" t="str">
        <f t="shared" si="24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0"/>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41"/>
        <v>0</v>
      </c>
      <c r="AB1858" s="228" t="str">
        <f t="shared" si="24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0"/>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41"/>
        <v>0</v>
      </c>
      <c r="AB1859" s="228" t="str">
        <f t="shared" si="24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0"/>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41"/>
        <v>0</v>
      </c>
      <c r="AB1860" s="228" t="str">
        <f t="shared" si="24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0"/>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41"/>
        <v>0</v>
      </c>
      <c r="AB1861" s="228" t="str">
        <f t="shared" si="24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0"/>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41"/>
        <v>0</v>
      </c>
      <c r="AB1862" s="228" t="str">
        <f t="shared" si="24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0"/>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41"/>
        <v>0</v>
      </c>
      <c r="AB1863" s="228" t="str">
        <f t="shared" si="24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0"/>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41"/>
        <v>0</v>
      </c>
      <c r="AB1864" s="228" t="str">
        <f t="shared" si="24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0"/>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41"/>
        <v>0</v>
      </c>
      <c r="AB1865" s="228" t="str">
        <f t="shared" si="24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0"/>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41"/>
        <v>0</v>
      </c>
      <c r="AB1866" s="228" t="str">
        <f t="shared" si="24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0"/>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41"/>
        <v>0</v>
      </c>
      <c r="AB1867" s="228" t="str">
        <f t="shared" si="24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0"/>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41"/>
        <v>0</v>
      </c>
      <c r="AB1868" s="228" t="str">
        <f t="shared" si="24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0"/>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41"/>
        <v>0</v>
      </c>
      <c r="AB1869" s="228" t="str">
        <f t="shared" si="24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0"/>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41"/>
        <v>0</v>
      </c>
      <c r="AB1870" s="228" t="str">
        <f t="shared" si="24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0"/>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41"/>
        <v>0</v>
      </c>
      <c r="AB1871" s="228" t="str">
        <f t="shared" si="24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0"/>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41"/>
        <v>0</v>
      </c>
      <c r="AB1872" s="228" t="str">
        <f t="shared" si="24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0"/>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41"/>
        <v>0</v>
      </c>
      <c r="AB1873" s="228" t="str">
        <f t="shared" si="24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0"/>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41"/>
        <v>0</v>
      </c>
      <c r="AB1874" s="228" t="str">
        <f t="shared" si="24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0"/>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41"/>
        <v>0</v>
      </c>
      <c r="AB1875" s="228" t="str">
        <f t="shared" si="24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0"/>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41"/>
        <v>0</v>
      </c>
      <c r="AB1876" s="228" t="str">
        <f t="shared" si="24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0"/>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41"/>
        <v>0</v>
      </c>
      <c r="AB1877" s="228" t="str">
        <f t="shared" si="24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0"/>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41"/>
        <v>0</v>
      </c>
      <c r="AB1878" s="228" t="str">
        <f t="shared" si="24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0"/>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41"/>
        <v>0</v>
      </c>
      <c r="AB1879" s="228" t="str">
        <f t="shared" si="24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0"/>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41"/>
        <v>0</v>
      </c>
      <c r="AB1880" s="228" t="str">
        <f t="shared" si="24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0"/>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41"/>
        <v>0</v>
      </c>
      <c r="AB1881" s="228" t="str">
        <f t="shared" si="24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43">IF(B1882="","",IF(ISERROR(MATCH($E1882,CL,0)),"Unknown",INDIRECT("'C'!$A$"&amp;MATCH($E1882,CL,0)+1)))</f>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ref="X1882:X1912" ca="1" si="244">IF(AND(C1882="Smelter not listed",OR(LEN(D1882)=0,LEN(E1882)=0)),1,0)</f>
        <v>0</v>
      </c>
      <c r="AB1882" s="228" t="str">
        <f t="shared" ref="AB1882:AB1912" si="245">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3"/>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44"/>
        <v>0</v>
      </c>
      <c r="AB1883" s="228" t="str">
        <f t="shared" si="24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43"/>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44"/>
        <v>0</v>
      </c>
      <c r="AB1884" s="228" t="str">
        <f t="shared" si="24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3"/>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44"/>
        <v>0</v>
      </c>
      <c r="AB1885" s="228" t="str">
        <f t="shared" si="24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3"/>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44"/>
        <v>0</v>
      </c>
      <c r="AB1886" s="228" t="str">
        <f t="shared" si="24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3"/>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44"/>
        <v>0</v>
      </c>
      <c r="AB1887" s="228" t="str">
        <f t="shared" si="24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3"/>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44"/>
        <v>0</v>
      </c>
      <c r="AB1888" s="228" t="str">
        <f t="shared" si="24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3"/>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44"/>
        <v>0</v>
      </c>
      <c r="AB1889" s="228" t="str">
        <f t="shared" si="24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3"/>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44"/>
        <v>0</v>
      </c>
      <c r="AB1890" s="228" t="str">
        <f t="shared" si="24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3"/>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44"/>
        <v>0</v>
      </c>
      <c r="AB1891" s="228" t="str">
        <f t="shared" si="24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3"/>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44"/>
        <v>0</v>
      </c>
      <c r="AB1892" s="228" t="str">
        <f t="shared" si="24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3"/>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44"/>
        <v>0</v>
      </c>
      <c r="AB1893" s="228" t="str">
        <f t="shared" si="24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3"/>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44"/>
        <v>0</v>
      </c>
      <c r="AB1894" s="228" t="str">
        <f t="shared" si="24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3"/>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44"/>
        <v>0</v>
      </c>
      <c r="AB1895" s="228" t="str">
        <f t="shared" si="24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3"/>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44"/>
        <v>0</v>
      </c>
      <c r="AB1896" s="228" t="str">
        <f t="shared" si="24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3"/>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44"/>
        <v>0</v>
      </c>
      <c r="AB1897" s="228" t="str">
        <f t="shared" si="24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3"/>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44"/>
        <v>0</v>
      </c>
      <c r="AB1898" s="228" t="str">
        <f t="shared" si="24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44"/>
        <v>0</v>
      </c>
      <c r="AB1899" s="228" t="str">
        <f t="shared" si="24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44"/>
        <v>0</v>
      </c>
      <c r="AB1900" s="228" t="str">
        <f t="shared" si="24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44"/>
        <v>0</v>
      </c>
      <c r="AB1901" s="228" t="str">
        <f t="shared" si="24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44"/>
        <v>0</v>
      </c>
      <c r="AB1902" s="228" t="str">
        <f t="shared" si="24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44"/>
        <v>0</v>
      </c>
      <c r="AB1903" s="228" t="str">
        <f t="shared" si="24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44"/>
        <v>0</v>
      </c>
      <c r="AB1904" s="228" t="str">
        <f t="shared" si="24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44"/>
        <v>0</v>
      </c>
      <c r="AB1905" s="228" t="str">
        <f t="shared" si="24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44"/>
        <v>0</v>
      </c>
      <c r="AB1906" s="228" t="str">
        <f t="shared" si="24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44"/>
        <v>0</v>
      </c>
      <c r="AB1907" s="228" t="str">
        <f t="shared" si="24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44"/>
        <v>0</v>
      </c>
      <c r="AB1908" s="228" t="str">
        <f t="shared" si="24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44"/>
        <v>0</v>
      </c>
      <c r="AB1909" s="228" t="str">
        <f t="shared" si="24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4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44"/>
        <v>0</v>
      </c>
      <c r="AB1910" s="228" t="str">
        <f t="shared" si="24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4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44"/>
        <v>0</v>
      </c>
      <c r="AB1911" s="228" t="str">
        <f t="shared" si="24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4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44"/>
        <v>0</v>
      </c>
      <c r="AB1912" s="228" t="str">
        <f t="shared" si="24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46">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 ca="1" si="247">IF(AND(C1913="Smelter not listed",OR(LEN(D1913)=0,LEN(E1913)=0)),1,0)</f>
        <v>0</v>
      </c>
      <c r="AB1913" s="228" t="str">
        <f t="shared" ref="AB1913" si="248">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49">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X1945" ca="1" si="250">IF(AND(C1914="Smelter not listed",OR(LEN(D1914)=0,LEN(E1914)=0)),1,0)</f>
        <v>0</v>
      </c>
      <c r="AB1914" s="228" t="str">
        <f t="shared" ref="AB1914:AB1945" si="25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49"/>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50"/>
        <v>0</v>
      </c>
      <c r="AB1915" s="228" t="str">
        <f t="shared" si="25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49"/>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50"/>
        <v>0</v>
      </c>
      <c r="AB1916" s="228" t="str">
        <f t="shared" si="25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49"/>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50"/>
        <v>0</v>
      </c>
      <c r="AB1917" s="228" t="str">
        <f t="shared" si="25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49"/>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50"/>
        <v>0</v>
      </c>
      <c r="AB1918" s="228" t="str">
        <f t="shared" si="25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49"/>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50"/>
        <v>0</v>
      </c>
      <c r="AB1919" s="228" t="str">
        <f t="shared" si="25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49"/>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50"/>
        <v>0</v>
      </c>
      <c r="AB1920" s="228" t="str">
        <f t="shared" si="25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49"/>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50"/>
        <v>0</v>
      </c>
      <c r="AB1921" s="228" t="str">
        <f t="shared" si="25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49"/>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50"/>
        <v>0</v>
      </c>
      <c r="AB1922" s="228" t="str">
        <f t="shared" si="25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49"/>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50"/>
        <v>0</v>
      </c>
      <c r="AB1923" s="228" t="str">
        <f t="shared" si="25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49"/>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50"/>
        <v>0</v>
      </c>
      <c r="AB1924" s="228" t="str">
        <f t="shared" si="25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49"/>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50"/>
        <v>0</v>
      </c>
      <c r="AB1925" s="228" t="str">
        <f t="shared" si="25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49"/>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50"/>
        <v>0</v>
      </c>
      <c r="AB1926" s="228" t="str">
        <f t="shared" si="25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49"/>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50"/>
        <v>0</v>
      </c>
      <c r="AB1927" s="228" t="str">
        <f t="shared" si="25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49"/>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50"/>
        <v>0</v>
      </c>
      <c r="AB1928" s="228" t="str">
        <f t="shared" si="25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49"/>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50"/>
        <v>0</v>
      </c>
      <c r="AB1929" s="228" t="str">
        <f t="shared" si="25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49"/>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50"/>
        <v>0</v>
      </c>
      <c r="AB1930" s="228" t="str">
        <f t="shared" si="25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49"/>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50"/>
        <v>0</v>
      </c>
      <c r="AB1931" s="228" t="str">
        <f t="shared" si="25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49"/>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50"/>
        <v>0</v>
      </c>
      <c r="AB1932" s="228" t="str">
        <f t="shared" si="25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49"/>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50"/>
        <v>0</v>
      </c>
      <c r="AB1933" s="228" t="str">
        <f t="shared" si="25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49"/>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50"/>
        <v>0</v>
      </c>
      <c r="AB1934" s="228" t="str">
        <f t="shared" si="25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49"/>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50"/>
        <v>0</v>
      </c>
      <c r="AB1935" s="228" t="str">
        <f t="shared" si="25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49"/>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50"/>
        <v>0</v>
      </c>
      <c r="AB1936" s="228" t="str">
        <f t="shared" si="25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49"/>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50"/>
        <v>0</v>
      </c>
      <c r="AB1937" s="228" t="str">
        <f t="shared" si="25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49"/>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50"/>
        <v>0</v>
      </c>
      <c r="AB1938" s="228" t="str">
        <f t="shared" si="25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49"/>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50"/>
        <v>0</v>
      </c>
      <c r="AB1939" s="228" t="str">
        <f t="shared" si="25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49"/>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50"/>
        <v>0</v>
      </c>
      <c r="AB1940" s="228" t="str">
        <f t="shared" si="25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49"/>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50"/>
        <v>0</v>
      </c>
      <c r="AB1941" s="228" t="str">
        <f t="shared" si="25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49"/>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50"/>
        <v>0</v>
      </c>
      <c r="AB1942" s="228" t="str">
        <f t="shared" si="25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49"/>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50"/>
        <v>0</v>
      </c>
      <c r="AB1943" s="228" t="str">
        <f t="shared" si="25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49"/>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50"/>
        <v>0</v>
      </c>
      <c r="AB1944" s="228" t="str">
        <f t="shared" si="25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49"/>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50"/>
        <v>0</v>
      </c>
      <c r="AB1945" s="228" t="str">
        <f t="shared" si="25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52">IF(B1946="","",IF(ISERROR(MATCH($E1946,CL,0)),"Unknown",INDIRECT("'C'!$A$"&amp;MATCH($E1946,CL,0)+1)))</f>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ref="X1946:X1976" ca="1" si="253">IF(AND(C1946="Smelter not listed",OR(LEN(D1946)=0,LEN(E1946)=0)),1,0)</f>
        <v>0</v>
      </c>
      <c r="AB1946" s="228" t="str">
        <f t="shared" ref="AB1946:AB1976" si="254">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2"/>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53"/>
        <v>0</v>
      </c>
      <c r="AB1947" s="228" t="str">
        <f t="shared" si="25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52"/>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53"/>
        <v>0</v>
      </c>
      <c r="AB1948" s="228" t="str">
        <f t="shared" si="25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2"/>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53"/>
        <v>0</v>
      </c>
      <c r="AB1949" s="228" t="str">
        <f t="shared" si="25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2"/>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53"/>
        <v>0</v>
      </c>
      <c r="AB1950" s="228" t="str">
        <f t="shared" si="25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2"/>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53"/>
        <v>0</v>
      </c>
      <c r="AB1951" s="228" t="str">
        <f t="shared" si="25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2"/>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53"/>
        <v>0</v>
      </c>
      <c r="AB1952" s="228" t="str">
        <f t="shared" si="25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2"/>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53"/>
        <v>0</v>
      </c>
      <c r="AB1953" s="228" t="str">
        <f t="shared" si="25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2"/>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53"/>
        <v>0</v>
      </c>
      <c r="AB1954" s="228" t="str">
        <f t="shared" si="25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2"/>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53"/>
        <v>0</v>
      </c>
      <c r="AB1955" s="228" t="str">
        <f t="shared" si="25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2"/>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53"/>
        <v>0</v>
      </c>
      <c r="AB1956" s="228" t="str">
        <f t="shared" si="25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2"/>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53"/>
        <v>0</v>
      </c>
      <c r="AB1957" s="228" t="str">
        <f t="shared" si="25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2"/>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53"/>
        <v>0</v>
      </c>
      <c r="AB1958" s="228" t="str">
        <f t="shared" si="25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2"/>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53"/>
        <v>0</v>
      </c>
      <c r="AB1959" s="228" t="str">
        <f t="shared" si="25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2"/>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53"/>
        <v>0</v>
      </c>
      <c r="AB1960" s="228" t="str">
        <f t="shared" si="25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2"/>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53"/>
        <v>0</v>
      </c>
      <c r="AB1961" s="228" t="str">
        <f t="shared" si="25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2"/>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53"/>
        <v>0</v>
      </c>
      <c r="AB1962" s="228" t="str">
        <f t="shared" si="25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2"/>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53"/>
        <v>0</v>
      </c>
      <c r="AB1963" s="228" t="str">
        <f t="shared" si="25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53"/>
        <v>0</v>
      </c>
      <c r="AB1964" s="228" t="str">
        <f t="shared" si="25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53"/>
        <v>0</v>
      </c>
      <c r="AB1965" s="228" t="str">
        <f t="shared" si="25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53"/>
        <v>0</v>
      </c>
      <c r="AB1966" s="228" t="str">
        <f t="shared" si="25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53"/>
        <v>0</v>
      </c>
      <c r="AB1967" s="228" t="str">
        <f t="shared" si="25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5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53"/>
        <v>0</v>
      </c>
      <c r="AB1968" s="228" t="str">
        <f t="shared" si="25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5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53"/>
        <v>0</v>
      </c>
      <c r="AB1969" s="228" t="str">
        <f t="shared" si="25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5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53"/>
        <v>0</v>
      </c>
      <c r="AB1970" s="228" t="str">
        <f t="shared" si="25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5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53"/>
        <v>0</v>
      </c>
      <c r="AB1971" s="228" t="str">
        <f t="shared" si="25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5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53"/>
        <v>0</v>
      </c>
      <c r="AB1972" s="228" t="str">
        <f t="shared" si="25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5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53"/>
        <v>0</v>
      </c>
      <c r="AB1973" s="228" t="str">
        <f t="shared" si="25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5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53"/>
        <v>0</v>
      </c>
      <c r="AB1974" s="228" t="str">
        <f t="shared" si="25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5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53"/>
        <v>0</v>
      </c>
      <c r="AB1975" s="228" t="str">
        <f t="shared" si="25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5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53"/>
        <v>0</v>
      </c>
      <c r="AB1976" s="228" t="str">
        <f t="shared" si="25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55">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 ca="1" si="256">IF(AND(C1977="Smelter not listed",OR(LEN(D1977)=0,LEN(E1977)=0)),1,0)</f>
        <v>0</v>
      </c>
      <c r="AB1977" s="228" t="str">
        <f t="shared" ref="AB1977" si="257">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58">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X2009" ca="1" si="259">IF(AND(C1978="Smelter not listed",OR(LEN(D1978)=0,LEN(E1978)=0)),1,0)</f>
        <v>0</v>
      </c>
      <c r="AB1978" s="228" t="str">
        <f t="shared" ref="AB1978:AB2009" si="26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58"/>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59"/>
        <v>0</v>
      </c>
      <c r="AB1979" s="228" t="str">
        <f t="shared" si="26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58"/>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59"/>
        <v>0</v>
      </c>
      <c r="AB1980" s="228" t="str">
        <f t="shared" si="26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58"/>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59"/>
        <v>0</v>
      </c>
      <c r="AB1981" s="228" t="str">
        <f t="shared" si="26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58"/>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59"/>
        <v>0</v>
      </c>
      <c r="AB1982" s="228" t="str">
        <f t="shared" si="26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58"/>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59"/>
        <v>0</v>
      </c>
      <c r="AB1983" s="228" t="str">
        <f t="shared" si="26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58"/>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59"/>
        <v>0</v>
      </c>
      <c r="AB1984" s="228" t="str">
        <f t="shared" si="26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58"/>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59"/>
        <v>0</v>
      </c>
      <c r="AB1985" s="228" t="str">
        <f t="shared" si="26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58"/>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59"/>
        <v>0</v>
      </c>
      <c r="AB1986" s="228" t="str">
        <f t="shared" si="26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58"/>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59"/>
        <v>0</v>
      </c>
      <c r="AB1987" s="228" t="str">
        <f t="shared" si="26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58"/>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59"/>
        <v>0</v>
      </c>
      <c r="AB1988" s="228" t="str">
        <f t="shared" si="26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58"/>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59"/>
        <v>0</v>
      </c>
      <c r="AB1989" s="228" t="str">
        <f t="shared" si="26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58"/>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59"/>
        <v>0</v>
      </c>
      <c r="AB1990" s="228" t="str">
        <f t="shared" si="26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58"/>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59"/>
        <v>0</v>
      </c>
      <c r="AB1991" s="228" t="str">
        <f t="shared" si="26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58"/>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59"/>
        <v>0</v>
      </c>
      <c r="AB1992" s="228" t="str">
        <f t="shared" si="26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58"/>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59"/>
        <v>0</v>
      </c>
      <c r="AB1993" s="228" t="str">
        <f t="shared" si="26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58"/>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59"/>
        <v>0</v>
      </c>
      <c r="AB1994" s="228" t="str">
        <f t="shared" si="26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58"/>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59"/>
        <v>0</v>
      </c>
      <c r="AB1995" s="228" t="str">
        <f t="shared" si="26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58"/>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59"/>
        <v>0</v>
      </c>
      <c r="AB1996" s="228" t="str">
        <f t="shared" si="26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58"/>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59"/>
        <v>0</v>
      </c>
      <c r="AB1997" s="228" t="str">
        <f t="shared" si="26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58"/>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59"/>
        <v>0</v>
      </c>
      <c r="AB1998" s="228" t="str">
        <f t="shared" si="26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58"/>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59"/>
        <v>0</v>
      </c>
      <c r="AB1999" s="228" t="str">
        <f t="shared" si="26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58"/>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59"/>
        <v>0</v>
      </c>
      <c r="AB2000" s="228" t="str">
        <f t="shared" si="26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58"/>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59"/>
        <v>0</v>
      </c>
      <c r="AB2001" s="228" t="str">
        <f t="shared" si="26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58"/>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59"/>
        <v>0</v>
      </c>
      <c r="AB2002" s="228" t="str">
        <f t="shared" si="26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58"/>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59"/>
        <v>0</v>
      </c>
      <c r="AB2003" s="228" t="str">
        <f t="shared" si="26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58"/>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59"/>
        <v>0</v>
      </c>
      <c r="AB2004" s="228" t="str">
        <f t="shared" si="26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58"/>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59"/>
        <v>0</v>
      </c>
      <c r="AB2005" s="228" t="str">
        <f t="shared" si="26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58"/>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59"/>
        <v>0</v>
      </c>
      <c r="AB2006" s="228" t="str">
        <f t="shared" si="26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58"/>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59"/>
        <v>0</v>
      </c>
      <c r="AB2007" s="228" t="str">
        <f t="shared" si="26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58"/>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59"/>
        <v>0</v>
      </c>
      <c r="AB2008" s="228" t="str">
        <f t="shared" si="26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58"/>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59"/>
        <v>0</v>
      </c>
      <c r="AB2009" s="228" t="str">
        <f t="shared" si="26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61">IF(B2010="","",IF(ISERROR(MATCH($E2010,CL,0)),"Unknown",INDIRECT("'C'!$A$"&amp;MATCH($E2010,CL,0)+1)))</f>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ref="X2010:X2040" ca="1" si="262">IF(AND(C2010="Smelter not listed",OR(LEN(D2010)=0,LEN(E2010)=0)),1,0)</f>
        <v>0</v>
      </c>
      <c r="AB2010" s="228" t="str">
        <f t="shared" ref="AB2010:AB2040" si="263">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1"/>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62"/>
        <v>0</v>
      </c>
      <c r="AB2011" s="228" t="str">
        <f t="shared" si="26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1"/>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62"/>
        <v>0</v>
      </c>
      <c r="AB2012" s="228" t="str">
        <f t="shared" si="26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1"/>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62"/>
        <v>0</v>
      </c>
      <c r="AB2013" s="228" t="str">
        <f t="shared" si="26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1"/>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62"/>
        <v>0</v>
      </c>
      <c r="AB2014" s="228" t="str">
        <f t="shared" si="26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1"/>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62"/>
        <v>0</v>
      </c>
      <c r="AB2015" s="228" t="str">
        <f t="shared" si="26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1"/>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62"/>
        <v>0</v>
      </c>
      <c r="AB2016" s="228" t="str">
        <f t="shared" si="26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1"/>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62"/>
        <v>0</v>
      </c>
      <c r="AB2017" s="228" t="str">
        <f t="shared" si="26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1"/>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62"/>
        <v>0</v>
      </c>
      <c r="AB2018" s="228" t="str">
        <f t="shared" si="26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1"/>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62"/>
        <v>0</v>
      </c>
      <c r="AB2019" s="228" t="str">
        <f t="shared" si="26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1"/>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62"/>
        <v>0</v>
      </c>
      <c r="AB2020" s="228" t="str">
        <f t="shared" si="26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1"/>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62"/>
        <v>0</v>
      </c>
      <c r="AB2021" s="228" t="str">
        <f t="shared" si="26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1"/>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62"/>
        <v>0</v>
      </c>
      <c r="AB2022" s="228" t="str">
        <f t="shared" si="26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1"/>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62"/>
        <v>0</v>
      </c>
      <c r="AB2023" s="228" t="str">
        <f t="shared" si="26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1"/>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62"/>
        <v>0</v>
      </c>
      <c r="AB2024" s="228" t="str">
        <f t="shared" si="26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1"/>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62"/>
        <v>0</v>
      </c>
      <c r="AB2025" s="228" t="str">
        <f t="shared" si="26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1"/>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62"/>
        <v>0</v>
      </c>
      <c r="AB2026" s="228" t="str">
        <f t="shared" si="26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62"/>
        <v>0</v>
      </c>
      <c r="AB2027" s="228" t="str">
        <f t="shared" si="26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62"/>
        <v>0</v>
      </c>
      <c r="AB2028" s="228" t="str">
        <f t="shared" si="26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62"/>
        <v>0</v>
      </c>
      <c r="AB2029" s="228" t="str">
        <f t="shared" si="26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62"/>
        <v>0</v>
      </c>
      <c r="AB2030" s="228" t="str">
        <f t="shared" si="26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62"/>
        <v>0</v>
      </c>
      <c r="AB2031" s="228" t="str">
        <f t="shared" si="26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62"/>
        <v>0</v>
      </c>
      <c r="AB2032" s="228" t="str">
        <f t="shared" si="26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62"/>
        <v>0</v>
      </c>
      <c r="AB2033" s="228" t="str">
        <f t="shared" si="26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62"/>
        <v>0</v>
      </c>
      <c r="AB2034" s="228" t="str">
        <f t="shared" si="26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6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62"/>
        <v>0</v>
      </c>
      <c r="AB2035" s="228" t="str">
        <f t="shared" si="26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6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62"/>
        <v>0</v>
      </c>
      <c r="AB2036" s="228" t="str">
        <f t="shared" si="26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6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62"/>
        <v>0</v>
      </c>
      <c r="AB2037" s="228" t="str">
        <f t="shared" si="26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6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62"/>
        <v>0</v>
      </c>
      <c r="AB2038" s="228" t="str">
        <f t="shared" si="26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6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62"/>
        <v>0</v>
      </c>
      <c r="AB2039" s="228" t="str">
        <f t="shared" si="26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6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62"/>
        <v>0</v>
      </c>
      <c r="AB2040" s="228" t="str">
        <f t="shared" si="26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64">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 ca="1" si="265">IF(AND(C2041="Smelter not listed",OR(LEN(D2041)=0,LEN(E2041)=0)),1,0)</f>
        <v>0</v>
      </c>
      <c r="AB2041" s="228" t="str">
        <f t="shared" ref="AB2041" si="266">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67">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X2073" ca="1" si="268">IF(AND(C2042="Smelter not listed",OR(LEN(D2042)=0,LEN(E2042)=0)),1,0)</f>
        <v>0</v>
      </c>
      <c r="AB2042" s="228" t="str">
        <f t="shared" ref="AB2042:AB2073" si="26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67"/>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68"/>
        <v>0</v>
      </c>
      <c r="AB2043" s="228" t="str">
        <f t="shared" si="26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67"/>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68"/>
        <v>0</v>
      </c>
      <c r="AB2044" s="228" t="str">
        <f t="shared" si="26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67"/>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68"/>
        <v>0</v>
      </c>
      <c r="AB2045" s="228" t="str">
        <f t="shared" si="26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67"/>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68"/>
        <v>0</v>
      </c>
      <c r="AB2046" s="228" t="str">
        <f t="shared" si="26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67"/>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68"/>
        <v>0</v>
      </c>
      <c r="AB2047" s="228" t="str">
        <f t="shared" si="26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67"/>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68"/>
        <v>0</v>
      </c>
      <c r="AB2048" s="228" t="str">
        <f t="shared" si="26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67"/>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68"/>
        <v>0</v>
      </c>
      <c r="AB2049" s="228" t="str">
        <f t="shared" si="26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67"/>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68"/>
        <v>0</v>
      </c>
      <c r="AB2050" s="228" t="str">
        <f t="shared" si="26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67"/>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68"/>
        <v>0</v>
      </c>
      <c r="AB2051" s="228" t="str">
        <f t="shared" si="26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67"/>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68"/>
        <v>0</v>
      </c>
      <c r="AB2052" s="228" t="str">
        <f t="shared" si="26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67"/>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68"/>
        <v>0</v>
      </c>
      <c r="AB2053" s="228" t="str">
        <f t="shared" si="26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67"/>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68"/>
        <v>0</v>
      </c>
      <c r="AB2054" s="228" t="str">
        <f t="shared" si="26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67"/>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68"/>
        <v>0</v>
      </c>
      <c r="AB2055" s="228" t="str">
        <f t="shared" si="26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67"/>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68"/>
        <v>0</v>
      </c>
      <c r="AB2056" s="228" t="str">
        <f t="shared" si="26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67"/>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68"/>
        <v>0</v>
      </c>
      <c r="AB2057" s="228" t="str">
        <f t="shared" si="26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67"/>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68"/>
        <v>0</v>
      </c>
      <c r="AB2058" s="228" t="str">
        <f t="shared" si="26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67"/>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68"/>
        <v>0</v>
      </c>
      <c r="AB2059" s="228" t="str">
        <f t="shared" si="26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67"/>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68"/>
        <v>0</v>
      </c>
      <c r="AB2060" s="228" t="str">
        <f t="shared" si="26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67"/>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68"/>
        <v>0</v>
      </c>
      <c r="AB2061" s="228" t="str">
        <f t="shared" si="26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67"/>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68"/>
        <v>0</v>
      </c>
      <c r="AB2062" s="228" t="str">
        <f t="shared" si="26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67"/>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68"/>
        <v>0</v>
      </c>
      <c r="AB2063" s="228" t="str">
        <f t="shared" si="26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67"/>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68"/>
        <v>0</v>
      </c>
      <c r="AB2064" s="228" t="str">
        <f t="shared" si="26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67"/>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68"/>
        <v>0</v>
      </c>
      <c r="AB2065" s="228" t="str">
        <f t="shared" si="26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67"/>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68"/>
        <v>0</v>
      </c>
      <c r="AB2066" s="228" t="str">
        <f t="shared" si="26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67"/>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68"/>
        <v>0</v>
      </c>
      <c r="AB2067" s="228" t="str">
        <f t="shared" si="26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67"/>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68"/>
        <v>0</v>
      </c>
      <c r="AB2068" s="228" t="str">
        <f t="shared" si="26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67"/>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68"/>
        <v>0</v>
      </c>
      <c r="AB2069" s="228" t="str">
        <f t="shared" si="26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67"/>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68"/>
        <v>0</v>
      </c>
      <c r="AB2070" s="228" t="str">
        <f t="shared" si="26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67"/>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68"/>
        <v>0</v>
      </c>
      <c r="AB2071" s="228" t="str">
        <f t="shared" si="26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67"/>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68"/>
        <v>0</v>
      </c>
      <c r="AB2072" s="228" t="str">
        <f t="shared" si="26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67"/>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68"/>
        <v>0</v>
      </c>
      <c r="AB2073" s="228" t="str">
        <f t="shared" si="26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70">IF(B2074="","",IF(ISERROR(MATCH($E2074,CL,0)),"Unknown",INDIRECT("'C'!$A$"&amp;MATCH($E2074,CL,0)+1)))</f>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ref="X2074:X2104" ca="1" si="271">IF(AND(C2074="Smelter not listed",OR(LEN(D2074)=0,LEN(E2074)=0)),1,0)</f>
        <v>0</v>
      </c>
      <c r="AB2074" s="228" t="str">
        <f t="shared" ref="AB2074:AB2104" si="272">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0"/>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71"/>
        <v>0</v>
      </c>
      <c r="AB2075" s="228" t="str">
        <f t="shared" si="27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0"/>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71"/>
        <v>0</v>
      </c>
      <c r="AB2076" s="228" t="str">
        <f t="shared" si="27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0"/>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71"/>
        <v>0</v>
      </c>
      <c r="AB2077" s="228" t="str">
        <f t="shared" si="27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0"/>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71"/>
        <v>0</v>
      </c>
      <c r="AB2078" s="228" t="str">
        <f t="shared" si="27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0"/>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71"/>
        <v>0</v>
      </c>
      <c r="AB2079" s="228" t="str">
        <f t="shared" si="27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0"/>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71"/>
        <v>0</v>
      </c>
      <c r="AB2080" s="228" t="str">
        <f t="shared" si="27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0"/>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71"/>
        <v>0</v>
      </c>
      <c r="AB2081" s="228" t="str">
        <f t="shared" si="27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0"/>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71"/>
        <v>0</v>
      </c>
      <c r="AB2082" s="228" t="str">
        <f t="shared" si="27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0"/>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71"/>
        <v>0</v>
      </c>
      <c r="AB2083" s="228" t="str">
        <f t="shared" si="27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0"/>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71"/>
        <v>0</v>
      </c>
      <c r="AB2084" s="228" t="str">
        <f t="shared" si="27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0"/>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71"/>
        <v>0</v>
      </c>
      <c r="AB2085" s="228" t="str">
        <f t="shared" si="27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0"/>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71"/>
        <v>0</v>
      </c>
      <c r="AB2086" s="228" t="str">
        <f t="shared" si="27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0"/>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71"/>
        <v>0</v>
      </c>
      <c r="AB2087" s="228" t="str">
        <f t="shared" si="27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0"/>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71"/>
        <v>0</v>
      </c>
      <c r="AB2088" s="228" t="str">
        <f t="shared" si="27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0"/>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71"/>
        <v>0</v>
      </c>
      <c r="AB2089" s="228" t="str">
        <f t="shared" si="27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0"/>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71"/>
        <v>0</v>
      </c>
      <c r="AB2090" s="228" t="str">
        <f t="shared" si="27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0"/>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71"/>
        <v>0</v>
      </c>
      <c r="AB2091" s="228" t="str">
        <f t="shared" si="27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71"/>
        <v>0</v>
      </c>
      <c r="AB2092" s="228" t="str">
        <f t="shared" si="27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71"/>
        <v>0</v>
      </c>
      <c r="AB2093" s="228" t="str">
        <f t="shared" si="27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71"/>
        <v>0</v>
      </c>
      <c r="AB2094" s="228" t="str">
        <f t="shared" si="27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71"/>
        <v>0</v>
      </c>
      <c r="AB2095" s="228" t="str">
        <f t="shared" si="27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71"/>
        <v>0</v>
      </c>
      <c r="AB2096" s="228" t="str">
        <f t="shared" si="27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71"/>
        <v>0</v>
      </c>
      <c r="AB2097" s="228" t="str">
        <f t="shared" si="27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71"/>
        <v>0</v>
      </c>
      <c r="AB2098" s="228" t="str">
        <f t="shared" si="27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71"/>
        <v>0</v>
      </c>
      <c r="AB2099" s="228" t="str">
        <f t="shared" si="27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71"/>
        <v>0</v>
      </c>
      <c r="AB2100" s="228" t="str">
        <f t="shared" si="27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71"/>
        <v>0</v>
      </c>
      <c r="AB2101" s="228" t="str">
        <f t="shared" si="27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7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71"/>
        <v>0</v>
      </c>
      <c r="AB2102" s="228" t="str">
        <f t="shared" si="27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7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71"/>
        <v>0</v>
      </c>
      <c r="AB2103" s="228" t="str">
        <f t="shared" si="27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7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71"/>
        <v>0</v>
      </c>
      <c r="AB2104" s="228" t="str">
        <f t="shared" si="27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73">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 ca="1" si="274">IF(AND(C2105="Smelter not listed",OR(LEN(D2105)=0,LEN(E2105)=0)),1,0)</f>
        <v>0</v>
      </c>
      <c r="AB2105" s="228" t="str">
        <f t="shared" ref="AB2105" si="275">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76">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X2137" ca="1" si="277">IF(AND(C2106="Smelter not listed",OR(LEN(D2106)=0,LEN(E2106)=0)),1,0)</f>
        <v>0</v>
      </c>
      <c r="AB2106" s="228" t="str">
        <f t="shared" ref="AB2106:AB2137" si="27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76"/>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77"/>
        <v>0</v>
      </c>
      <c r="AB2107" s="228" t="str">
        <f t="shared" si="27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76"/>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77"/>
        <v>0</v>
      </c>
      <c r="AB2108" s="228" t="str">
        <f t="shared" si="27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76"/>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77"/>
        <v>0</v>
      </c>
      <c r="AB2109" s="228" t="str">
        <f t="shared" si="27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76"/>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77"/>
        <v>0</v>
      </c>
      <c r="AB2110" s="228" t="str">
        <f t="shared" si="27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76"/>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77"/>
        <v>0</v>
      </c>
      <c r="AB2111" s="228" t="str">
        <f t="shared" si="27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76"/>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77"/>
        <v>0</v>
      </c>
      <c r="AB2112" s="228" t="str">
        <f t="shared" si="27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76"/>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77"/>
        <v>0</v>
      </c>
      <c r="AB2113" s="228" t="str">
        <f t="shared" si="27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76"/>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77"/>
        <v>0</v>
      </c>
      <c r="AB2114" s="228" t="str">
        <f t="shared" si="27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76"/>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77"/>
        <v>0</v>
      </c>
      <c r="AB2115" s="228" t="str">
        <f t="shared" si="27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76"/>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77"/>
        <v>0</v>
      </c>
      <c r="AB2116" s="228" t="str">
        <f t="shared" si="27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76"/>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77"/>
        <v>0</v>
      </c>
      <c r="AB2117" s="228" t="str">
        <f t="shared" si="27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76"/>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77"/>
        <v>0</v>
      </c>
      <c r="AB2118" s="228" t="str">
        <f t="shared" si="27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76"/>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77"/>
        <v>0</v>
      </c>
      <c r="AB2119" s="228" t="str">
        <f t="shared" si="27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76"/>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77"/>
        <v>0</v>
      </c>
      <c r="AB2120" s="228" t="str">
        <f t="shared" si="27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76"/>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77"/>
        <v>0</v>
      </c>
      <c r="AB2121" s="228" t="str">
        <f t="shared" si="27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76"/>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77"/>
        <v>0</v>
      </c>
      <c r="AB2122" s="228" t="str">
        <f t="shared" si="27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76"/>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77"/>
        <v>0</v>
      </c>
      <c r="AB2123" s="228" t="str">
        <f t="shared" si="27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76"/>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77"/>
        <v>0</v>
      </c>
      <c r="AB2124" s="228" t="str">
        <f t="shared" si="27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76"/>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77"/>
        <v>0</v>
      </c>
      <c r="AB2125" s="228" t="str">
        <f t="shared" si="27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76"/>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77"/>
        <v>0</v>
      </c>
      <c r="AB2126" s="228" t="str">
        <f t="shared" si="27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76"/>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77"/>
        <v>0</v>
      </c>
      <c r="AB2127" s="228" t="str">
        <f t="shared" si="27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76"/>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77"/>
        <v>0</v>
      </c>
      <c r="AB2128" s="228" t="str">
        <f t="shared" si="27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76"/>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77"/>
        <v>0</v>
      </c>
      <c r="AB2129" s="228" t="str">
        <f t="shared" si="27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76"/>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77"/>
        <v>0</v>
      </c>
      <c r="AB2130" s="228" t="str">
        <f t="shared" si="27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76"/>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77"/>
        <v>0</v>
      </c>
      <c r="AB2131" s="228" t="str">
        <f t="shared" si="27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76"/>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77"/>
        <v>0</v>
      </c>
      <c r="AB2132" s="228" t="str">
        <f t="shared" si="27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76"/>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77"/>
        <v>0</v>
      </c>
      <c r="AB2133" s="228" t="str">
        <f t="shared" si="27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76"/>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77"/>
        <v>0</v>
      </c>
      <c r="AB2134" s="228" t="str">
        <f t="shared" si="27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76"/>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77"/>
        <v>0</v>
      </c>
      <c r="AB2135" s="228" t="str">
        <f t="shared" si="27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76"/>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77"/>
        <v>0</v>
      </c>
      <c r="AB2136" s="228" t="str">
        <f t="shared" si="27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76"/>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77"/>
        <v>0</v>
      </c>
      <c r="AB2137" s="228" t="str">
        <f t="shared" si="27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279">IF(B2138="","",IF(ISERROR(MATCH($E2138,CL,0)),"Unknown",INDIRECT("'C'!$A$"&amp;MATCH($E2138,CL,0)+1)))</f>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ref="X2138:X2168" ca="1" si="280">IF(AND(C2138="Smelter not listed",OR(LEN(D2138)=0,LEN(E2138)=0)),1,0)</f>
        <v>0</v>
      </c>
      <c r="AB2138" s="228" t="str">
        <f t="shared" ref="AB2138:AB2168" si="281">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79"/>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80"/>
        <v>0</v>
      </c>
      <c r="AB2139" s="228" t="str">
        <f t="shared" si="28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79"/>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280"/>
        <v>0</v>
      </c>
      <c r="AB2140" s="228" t="str">
        <f t="shared" si="28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79"/>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80"/>
        <v>0</v>
      </c>
      <c r="AB2141" s="228" t="str">
        <f t="shared" si="28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79"/>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80"/>
        <v>0</v>
      </c>
      <c r="AB2142" s="228" t="str">
        <f t="shared" si="28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79"/>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80"/>
        <v>0</v>
      </c>
      <c r="AB2143" s="228" t="str">
        <f t="shared" si="28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79"/>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80"/>
        <v>0</v>
      </c>
      <c r="AB2144" s="228" t="str">
        <f t="shared" si="28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79"/>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80"/>
        <v>0</v>
      </c>
      <c r="AB2145" s="228" t="str">
        <f t="shared" si="28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79"/>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80"/>
        <v>0</v>
      </c>
      <c r="AB2146" s="228" t="str">
        <f t="shared" si="28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79"/>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80"/>
        <v>0</v>
      </c>
      <c r="AB2147" s="228" t="str">
        <f t="shared" si="28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79"/>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80"/>
        <v>0</v>
      </c>
      <c r="AB2148" s="228" t="str">
        <f t="shared" si="28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79"/>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80"/>
        <v>0</v>
      </c>
      <c r="AB2149" s="228" t="str">
        <f t="shared" si="28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79"/>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80"/>
        <v>0</v>
      </c>
      <c r="AB2150" s="228" t="str">
        <f t="shared" si="28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79"/>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80"/>
        <v>0</v>
      </c>
      <c r="AB2151" s="228" t="str">
        <f t="shared" si="28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79"/>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80"/>
        <v>0</v>
      </c>
      <c r="AB2152" s="228" t="str">
        <f t="shared" si="28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79"/>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80"/>
        <v>0</v>
      </c>
      <c r="AB2153" s="228" t="str">
        <f t="shared" si="28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79"/>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80"/>
        <v>0</v>
      </c>
      <c r="AB2154" s="228" t="str">
        <f t="shared" si="28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79"/>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80"/>
        <v>0</v>
      </c>
      <c r="AB2155" s="228" t="str">
        <f t="shared" si="28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7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80"/>
        <v>0</v>
      </c>
      <c r="AB2156" s="228" t="str">
        <f t="shared" si="28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7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80"/>
        <v>0</v>
      </c>
      <c r="AB2157" s="228" t="str">
        <f t="shared" si="28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7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80"/>
        <v>0</v>
      </c>
      <c r="AB2158" s="228" t="str">
        <f t="shared" si="28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7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80"/>
        <v>0</v>
      </c>
      <c r="AB2159" s="228" t="str">
        <f t="shared" si="28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7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80"/>
        <v>0</v>
      </c>
      <c r="AB2160" s="228" t="str">
        <f t="shared" si="28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7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80"/>
        <v>0</v>
      </c>
      <c r="AB2161" s="228" t="str">
        <f t="shared" si="28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7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80"/>
        <v>0</v>
      </c>
      <c r="AB2162" s="228" t="str">
        <f t="shared" si="28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7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80"/>
        <v>0</v>
      </c>
      <c r="AB2163" s="228" t="str">
        <f t="shared" si="28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7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80"/>
        <v>0</v>
      </c>
      <c r="AB2164" s="228" t="str">
        <f t="shared" si="28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7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80"/>
        <v>0</v>
      </c>
      <c r="AB2165" s="228" t="str">
        <f t="shared" si="28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7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80"/>
        <v>0</v>
      </c>
      <c r="AB2166" s="228" t="str">
        <f t="shared" si="28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7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80"/>
        <v>0</v>
      </c>
      <c r="AB2167" s="228" t="str">
        <f t="shared" si="28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7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80"/>
        <v>0</v>
      </c>
      <c r="AB2168" s="228" t="str">
        <f t="shared" si="28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282">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 ca="1" si="283">IF(AND(C2169="Smelter not listed",OR(LEN(D2169)=0,LEN(E2169)=0)),1,0)</f>
        <v>0</v>
      </c>
      <c r="AB2169" s="228" t="str">
        <f t="shared" ref="AB2169" si="284">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285">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X2201" ca="1" si="286">IF(AND(C2170="Smelter not listed",OR(LEN(D2170)=0,LEN(E2170)=0)),1,0)</f>
        <v>0</v>
      </c>
      <c r="AB2170" s="228" t="str">
        <f t="shared" ref="AB2170:AB2201" si="28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85"/>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286"/>
        <v>0</v>
      </c>
      <c r="AB2171" s="228" t="str">
        <f t="shared" si="28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85"/>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286"/>
        <v>0</v>
      </c>
      <c r="AB2172" s="228" t="str">
        <f t="shared" si="28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85"/>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86"/>
        <v>0</v>
      </c>
      <c r="AB2173" s="228" t="str">
        <f t="shared" si="28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85"/>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86"/>
        <v>0</v>
      </c>
      <c r="AB2174" s="228" t="str">
        <f t="shared" si="28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85"/>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86"/>
        <v>0</v>
      </c>
      <c r="AB2175" s="228" t="str">
        <f t="shared" si="28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85"/>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86"/>
        <v>0</v>
      </c>
      <c r="AB2176" s="228" t="str">
        <f t="shared" si="28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85"/>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86"/>
        <v>0</v>
      </c>
      <c r="AB2177" s="228" t="str">
        <f t="shared" si="28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85"/>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86"/>
        <v>0</v>
      </c>
      <c r="AB2178" s="228" t="str">
        <f t="shared" si="28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85"/>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86"/>
        <v>0</v>
      </c>
      <c r="AB2179" s="228" t="str">
        <f t="shared" si="28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85"/>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86"/>
        <v>0</v>
      </c>
      <c r="AB2180" s="228" t="str">
        <f t="shared" si="28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85"/>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86"/>
        <v>0</v>
      </c>
      <c r="AB2181" s="228" t="str">
        <f t="shared" si="28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85"/>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86"/>
        <v>0</v>
      </c>
      <c r="AB2182" s="228" t="str">
        <f t="shared" si="28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85"/>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86"/>
        <v>0</v>
      </c>
      <c r="AB2183" s="228" t="str">
        <f t="shared" si="28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85"/>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86"/>
        <v>0</v>
      </c>
      <c r="AB2184" s="228" t="str">
        <f t="shared" si="28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85"/>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86"/>
        <v>0</v>
      </c>
      <c r="AB2185" s="228" t="str">
        <f t="shared" si="28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85"/>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86"/>
        <v>0</v>
      </c>
      <c r="AB2186" s="228" t="str">
        <f t="shared" si="28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85"/>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86"/>
        <v>0</v>
      </c>
      <c r="AB2187" s="228" t="str">
        <f t="shared" si="28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85"/>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86"/>
        <v>0</v>
      </c>
      <c r="AB2188" s="228" t="str">
        <f t="shared" si="28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85"/>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86"/>
        <v>0</v>
      </c>
      <c r="AB2189" s="228" t="str">
        <f t="shared" si="28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85"/>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86"/>
        <v>0</v>
      </c>
      <c r="AB2190" s="228" t="str">
        <f t="shared" si="28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85"/>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86"/>
        <v>0</v>
      </c>
      <c r="AB2191" s="228" t="str">
        <f t="shared" si="28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85"/>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86"/>
        <v>0</v>
      </c>
      <c r="AB2192" s="228" t="str">
        <f t="shared" si="28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85"/>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86"/>
        <v>0</v>
      </c>
      <c r="AB2193" s="228" t="str">
        <f t="shared" si="28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85"/>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86"/>
        <v>0</v>
      </c>
      <c r="AB2194" s="228" t="str">
        <f t="shared" si="28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85"/>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86"/>
        <v>0</v>
      </c>
      <c r="AB2195" s="228" t="str">
        <f t="shared" si="28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85"/>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86"/>
        <v>0</v>
      </c>
      <c r="AB2196" s="228" t="str">
        <f t="shared" si="28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85"/>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86"/>
        <v>0</v>
      </c>
      <c r="AB2197" s="228" t="str">
        <f t="shared" si="28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85"/>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86"/>
        <v>0</v>
      </c>
      <c r="AB2198" s="228" t="str">
        <f t="shared" si="28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85"/>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86"/>
        <v>0</v>
      </c>
      <c r="AB2199" s="228" t="str">
        <f t="shared" si="28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85"/>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86"/>
        <v>0</v>
      </c>
      <c r="AB2200" s="228" t="str">
        <f t="shared" si="28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85"/>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86"/>
        <v>0</v>
      </c>
      <c r="AB2201" s="228" t="str">
        <f t="shared" si="28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288">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ref="X2202:X2232" ca="1" si="289">IF(AND(C2202="Smelter not listed",OR(LEN(D2202)=0,LEN(E2202)=0)),1,0)</f>
        <v>0</v>
      </c>
      <c r="AB2202" s="228" t="str">
        <f t="shared" ref="AB2202:AB2232" si="290">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88"/>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89"/>
        <v>0</v>
      </c>
      <c r="AB2203" s="228" t="str">
        <f t="shared" si="29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88"/>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289"/>
        <v>0</v>
      </c>
      <c r="AB2204" s="228" t="str">
        <f t="shared" si="29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88"/>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89"/>
        <v>0</v>
      </c>
      <c r="AB2205" s="228" t="str">
        <f t="shared" si="29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88"/>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89"/>
        <v>0</v>
      </c>
      <c r="AB2206" s="228" t="str">
        <f t="shared" si="29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88"/>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89"/>
        <v>0</v>
      </c>
      <c r="AB2207" s="228" t="str">
        <f t="shared" si="29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88"/>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89"/>
        <v>0</v>
      </c>
      <c r="AB2208" s="228" t="str">
        <f t="shared" si="29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88"/>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89"/>
        <v>0</v>
      </c>
      <c r="AB2209" s="228" t="str">
        <f t="shared" si="29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88"/>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89"/>
        <v>0</v>
      </c>
      <c r="AB2210" s="228" t="str">
        <f t="shared" si="29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88"/>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89"/>
        <v>0</v>
      </c>
      <c r="AB2211" s="228" t="str">
        <f t="shared" si="29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88"/>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89"/>
        <v>0</v>
      </c>
      <c r="AB2212" s="228" t="str">
        <f t="shared" si="29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88"/>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89"/>
        <v>0</v>
      </c>
      <c r="AB2213" s="228" t="str">
        <f t="shared" si="29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88"/>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89"/>
        <v>0</v>
      </c>
      <c r="AB2214" s="228" t="str">
        <f t="shared" si="29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88"/>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89"/>
        <v>0</v>
      </c>
      <c r="AB2215" s="228" t="str">
        <f t="shared" si="29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88"/>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89"/>
        <v>0</v>
      </c>
      <c r="AB2216" s="228" t="str">
        <f t="shared" si="29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88"/>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89"/>
        <v>0</v>
      </c>
      <c r="AB2217" s="228" t="str">
        <f t="shared" si="29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88"/>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89"/>
        <v>0</v>
      </c>
      <c r="AB2218" s="228" t="str">
        <f t="shared" si="29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88"/>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89"/>
        <v>0</v>
      </c>
      <c r="AB2219" s="228" t="str">
        <f t="shared" si="29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8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89"/>
        <v>0</v>
      </c>
      <c r="AB2220" s="228" t="str">
        <f t="shared" si="29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8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89"/>
        <v>0</v>
      </c>
      <c r="AB2221" s="228" t="str">
        <f t="shared" si="29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8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89"/>
        <v>0</v>
      </c>
      <c r="AB2222" s="228" t="str">
        <f t="shared" si="29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8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89"/>
        <v>0</v>
      </c>
      <c r="AB2223" s="228" t="str">
        <f t="shared" si="29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8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89"/>
        <v>0</v>
      </c>
      <c r="AB2224" s="228" t="str">
        <f t="shared" si="29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8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89"/>
        <v>0</v>
      </c>
      <c r="AB2225" s="228" t="str">
        <f t="shared" si="29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8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89"/>
        <v>0</v>
      </c>
      <c r="AB2226" s="228" t="str">
        <f t="shared" si="29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8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89"/>
        <v>0</v>
      </c>
      <c r="AB2227" s="228" t="str">
        <f t="shared" si="29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8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89"/>
        <v>0</v>
      </c>
      <c r="AB2228" s="228" t="str">
        <f t="shared" si="29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8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89"/>
        <v>0</v>
      </c>
      <c r="AB2229" s="228" t="str">
        <f t="shared" si="29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8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89"/>
        <v>0</v>
      </c>
      <c r="AB2230" s="228" t="str">
        <f t="shared" si="29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8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89"/>
        <v>0</v>
      </c>
      <c r="AB2231" s="228" t="str">
        <f t="shared" si="29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8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89"/>
        <v>0</v>
      </c>
      <c r="AB2232" s="228" t="str">
        <f t="shared" si="29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291">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 ca="1" si="292">IF(AND(C2233="Smelter not listed",OR(LEN(D2233)=0,LEN(E2233)=0)),1,0)</f>
        <v>0</v>
      </c>
      <c r="AB2233" s="228" t="str">
        <f t="shared" ref="AB2233" si="293">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294">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X2265" ca="1" si="295">IF(AND(C2234="Smelter not listed",OR(LEN(D2234)=0,LEN(E2234)=0)),1,0)</f>
        <v>0</v>
      </c>
      <c r="AB2234" s="228" t="str">
        <f t="shared" ref="AB2234:AB2265" si="29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94"/>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295"/>
        <v>0</v>
      </c>
      <c r="AB2235" s="228" t="str">
        <f t="shared" si="29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94"/>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295"/>
        <v>0</v>
      </c>
      <c r="AB2236" s="228" t="str">
        <f t="shared" si="29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94"/>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95"/>
        <v>0</v>
      </c>
      <c r="AB2237" s="228" t="str">
        <f t="shared" si="29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94"/>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95"/>
        <v>0</v>
      </c>
      <c r="AB2238" s="228" t="str">
        <f t="shared" si="29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94"/>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95"/>
        <v>0</v>
      </c>
      <c r="AB2239" s="228" t="str">
        <f t="shared" si="29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94"/>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95"/>
        <v>0</v>
      </c>
      <c r="AB2240" s="228" t="str">
        <f t="shared" si="29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94"/>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95"/>
        <v>0</v>
      </c>
      <c r="AB2241" s="228" t="str">
        <f t="shared" si="29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94"/>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95"/>
        <v>0</v>
      </c>
      <c r="AB2242" s="228" t="str">
        <f t="shared" si="29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94"/>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95"/>
        <v>0</v>
      </c>
      <c r="AB2243" s="228" t="str">
        <f t="shared" si="29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94"/>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95"/>
        <v>0</v>
      </c>
      <c r="AB2244" s="228" t="str">
        <f t="shared" si="29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94"/>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95"/>
        <v>0</v>
      </c>
      <c r="AB2245" s="228" t="str">
        <f t="shared" si="29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94"/>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95"/>
        <v>0</v>
      </c>
      <c r="AB2246" s="228" t="str">
        <f t="shared" si="29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94"/>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95"/>
        <v>0</v>
      </c>
      <c r="AB2247" s="228" t="str">
        <f t="shared" si="29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94"/>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95"/>
        <v>0</v>
      </c>
      <c r="AB2248" s="228" t="str">
        <f t="shared" si="29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94"/>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95"/>
        <v>0</v>
      </c>
      <c r="AB2249" s="228" t="str">
        <f t="shared" si="29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94"/>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95"/>
        <v>0</v>
      </c>
      <c r="AB2250" s="228" t="str">
        <f t="shared" si="29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94"/>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95"/>
        <v>0</v>
      </c>
      <c r="AB2251" s="228" t="str">
        <f t="shared" si="29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94"/>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95"/>
        <v>0</v>
      </c>
      <c r="AB2252" s="228" t="str">
        <f t="shared" si="29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94"/>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95"/>
        <v>0</v>
      </c>
      <c r="AB2253" s="228" t="str">
        <f t="shared" si="29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94"/>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95"/>
        <v>0</v>
      </c>
      <c r="AB2254" s="228" t="str">
        <f t="shared" si="29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94"/>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95"/>
        <v>0</v>
      </c>
      <c r="AB2255" s="228" t="str">
        <f t="shared" si="29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94"/>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95"/>
        <v>0</v>
      </c>
      <c r="AB2256" s="228" t="str">
        <f t="shared" si="29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94"/>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95"/>
        <v>0</v>
      </c>
      <c r="AB2257" s="228" t="str">
        <f t="shared" si="29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94"/>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95"/>
        <v>0</v>
      </c>
      <c r="AB2258" s="228" t="str">
        <f t="shared" si="29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94"/>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95"/>
        <v>0</v>
      </c>
      <c r="AB2259" s="228" t="str">
        <f t="shared" si="29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94"/>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95"/>
        <v>0</v>
      </c>
      <c r="AB2260" s="228" t="str">
        <f t="shared" si="29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94"/>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95"/>
        <v>0</v>
      </c>
      <c r="AB2261" s="228" t="str">
        <f t="shared" si="29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94"/>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95"/>
        <v>0</v>
      </c>
      <c r="AB2262" s="228" t="str">
        <f t="shared" si="29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94"/>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95"/>
        <v>0</v>
      </c>
      <c r="AB2263" s="228" t="str">
        <f t="shared" si="29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94"/>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95"/>
        <v>0</v>
      </c>
      <c r="AB2264" s="228" t="str">
        <f t="shared" si="29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94"/>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95"/>
        <v>0</v>
      </c>
      <c r="AB2265" s="228" t="str">
        <f t="shared" si="29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297">IF(B2266="","",IF(ISERROR(MATCH($E2266,CL,0)),"Unknown",INDIRECT("'C'!$A$"&amp;MATCH($E2266,CL,0)+1)))</f>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ref="X2266:X2296" ca="1" si="298">IF(AND(C2266="Smelter not listed",OR(LEN(D2266)=0,LEN(E2266)=0)),1,0)</f>
        <v>0</v>
      </c>
      <c r="AB2266" s="228" t="str">
        <f t="shared" ref="AB2266:AB2296" si="299">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97"/>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98"/>
        <v>0</v>
      </c>
      <c r="AB2267" s="228" t="str">
        <f t="shared" si="29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297"/>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298"/>
        <v>0</v>
      </c>
      <c r="AB2268" s="228" t="str">
        <f t="shared" si="29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97"/>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98"/>
        <v>0</v>
      </c>
      <c r="AB2269" s="228" t="str">
        <f t="shared" si="29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97"/>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98"/>
        <v>0</v>
      </c>
      <c r="AB2270" s="228" t="str">
        <f t="shared" si="29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97"/>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98"/>
        <v>0</v>
      </c>
      <c r="AB2271" s="228" t="str">
        <f t="shared" si="29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97"/>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98"/>
        <v>0</v>
      </c>
      <c r="AB2272" s="228" t="str">
        <f t="shared" si="29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97"/>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98"/>
        <v>0</v>
      </c>
      <c r="AB2273" s="228" t="str">
        <f t="shared" si="29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97"/>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98"/>
        <v>0</v>
      </c>
      <c r="AB2274" s="228" t="str">
        <f t="shared" si="29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97"/>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98"/>
        <v>0</v>
      </c>
      <c r="AB2275" s="228" t="str">
        <f t="shared" si="29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97"/>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98"/>
        <v>0</v>
      </c>
      <c r="AB2276" s="228" t="str">
        <f t="shared" si="29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97"/>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98"/>
        <v>0</v>
      </c>
      <c r="AB2277" s="228" t="str">
        <f t="shared" si="29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97"/>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98"/>
        <v>0</v>
      </c>
      <c r="AB2278" s="228" t="str">
        <f t="shared" si="29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97"/>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98"/>
        <v>0</v>
      </c>
      <c r="AB2279" s="228" t="str">
        <f t="shared" si="29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97"/>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98"/>
        <v>0</v>
      </c>
      <c r="AB2280" s="228" t="str">
        <f t="shared" si="29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97"/>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98"/>
        <v>0</v>
      </c>
      <c r="AB2281" s="228" t="str">
        <f t="shared" si="29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97"/>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98"/>
        <v>0</v>
      </c>
      <c r="AB2282" s="228" t="str">
        <f t="shared" si="29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97"/>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98"/>
        <v>0</v>
      </c>
      <c r="AB2283" s="228" t="str">
        <f t="shared" si="29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97"/>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98"/>
        <v>0</v>
      </c>
      <c r="AB2284" s="228" t="str">
        <f t="shared" si="29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9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98"/>
        <v>0</v>
      </c>
      <c r="AB2285" s="228" t="str">
        <f t="shared" si="29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9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98"/>
        <v>0</v>
      </c>
      <c r="AB2286" s="228" t="str">
        <f t="shared" si="29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9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98"/>
        <v>0</v>
      </c>
      <c r="AB2287" s="228" t="str">
        <f t="shared" si="29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9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98"/>
        <v>0</v>
      </c>
      <c r="AB2288" s="228" t="str">
        <f t="shared" si="29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9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98"/>
        <v>0</v>
      </c>
      <c r="AB2289" s="228" t="str">
        <f t="shared" si="29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9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98"/>
        <v>0</v>
      </c>
      <c r="AB2290" s="228" t="str">
        <f t="shared" si="29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9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98"/>
        <v>0</v>
      </c>
      <c r="AB2291" s="228" t="str">
        <f t="shared" si="29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9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98"/>
        <v>0</v>
      </c>
      <c r="AB2292" s="228" t="str">
        <f t="shared" si="29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9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98"/>
        <v>0</v>
      </c>
      <c r="AB2293" s="228" t="str">
        <f t="shared" si="29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9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98"/>
        <v>0</v>
      </c>
      <c r="AB2294" s="228" t="str">
        <f t="shared" si="29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9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98"/>
        <v>0</v>
      </c>
      <c r="AB2295" s="228" t="str">
        <f t="shared" si="29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9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98"/>
        <v>0</v>
      </c>
      <c r="AB2296" s="228" t="str">
        <f t="shared" si="29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00">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 ca="1" si="301">IF(AND(C2297="Smelter not listed",OR(LEN(D2297)=0,LEN(E2297)=0)),1,0)</f>
        <v>0</v>
      </c>
      <c r="AB2297" s="228" t="str">
        <f t="shared" ref="AB2297" si="302">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03">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X2329" ca="1" si="304">IF(AND(C2298="Smelter not listed",OR(LEN(D2298)=0,LEN(E2298)=0)),1,0)</f>
        <v>0</v>
      </c>
      <c r="AB2298" s="228" t="str">
        <f t="shared" ref="AB2298:AB2329" si="30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03"/>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04"/>
        <v>0</v>
      </c>
      <c r="AB2299" s="228" t="str">
        <f t="shared" si="30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03"/>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04"/>
        <v>0</v>
      </c>
      <c r="AB2300" s="228" t="str">
        <f t="shared" si="30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3"/>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04"/>
        <v>0</v>
      </c>
      <c r="AB2301" s="228" t="str">
        <f t="shared" si="30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3"/>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04"/>
        <v>0</v>
      </c>
      <c r="AB2302" s="228" t="str">
        <f t="shared" si="30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3"/>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04"/>
        <v>0</v>
      </c>
      <c r="AB2303" s="228" t="str">
        <f t="shared" si="30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3"/>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04"/>
        <v>0</v>
      </c>
      <c r="AB2304" s="228" t="str">
        <f t="shared" si="30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3"/>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04"/>
        <v>0</v>
      </c>
      <c r="AB2305" s="228" t="str">
        <f t="shared" si="30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3"/>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04"/>
        <v>0</v>
      </c>
      <c r="AB2306" s="228" t="str">
        <f t="shared" si="30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3"/>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04"/>
        <v>0</v>
      </c>
      <c r="AB2307" s="228" t="str">
        <f t="shared" si="30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3"/>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04"/>
        <v>0</v>
      </c>
      <c r="AB2308" s="228" t="str">
        <f t="shared" si="30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3"/>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04"/>
        <v>0</v>
      </c>
      <c r="AB2309" s="228" t="str">
        <f t="shared" si="30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3"/>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04"/>
        <v>0</v>
      </c>
      <c r="AB2310" s="228" t="str">
        <f t="shared" si="30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3"/>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04"/>
        <v>0</v>
      </c>
      <c r="AB2311" s="228" t="str">
        <f t="shared" si="30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3"/>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04"/>
        <v>0</v>
      </c>
      <c r="AB2312" s="228" t="str">
        <f t="shared" si="30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3"/>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04"/>
        <v>0</v>
      </c>
      <c r="AB2313" s="228" t="str">
        <f t="shared" si="30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3"/>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04"/>
        <v>0</v>
      </c>
      <c r="AB2314" s="228" t="str">
        <f t="shared" si="30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3"/>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04"/>
        <v>0</v>
      </c>
      <c r="AB2315" s="228" t="str">
        <f t="shared" si="30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3"/>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04"/>
        <v>0</v>
      </c>
      <c r="AB2316" s="228" t="str">
        <f t="shared" si="30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3"/>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04"/>
        <v>0</v>
      </c>
      <c r="AB2317" s="228" t="str">
        <f t="shared" si="30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3"/>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04"/>
        <v>0</v>
      </c>
      <c r="AB2318" s="228" t="str">
        <f t="shared" si="30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3"/>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04"/>
        <v>0</v>
      </c>
      <c r="AB2319" s="228" t="str">
        <f t="shared" si="30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3"/>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04"/>
        <v>0</v>
      </c>
      <c r="AB2320" s="228" t="str">
        <f t="shared" si="30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3"/>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04"/>
        <v>0</v>
      </c>
      <c r="AB2321" s="228" t="str">
        <f t="shared" si="30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3"/>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04"/>
        <v>0</v>
      </c>
      <c r="AB2322" s="228" t="str">
        <f t="shared" si="30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3"/>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04"/>
        <v>0</v>
      </c>
      <c r="AB2323" s="228" t="str">
        <f t="shared" si="30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3"/>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04"/>
        <v>0</v>
      </c>
      <c r="AB2324" s="228" t="str">
        <f t="shared" si="30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3"/>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04"/>
        <v>0</v>
      </c>
      <c r="AB2325" s="228" t="str">
        <f t="shared" si="30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3"/>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04"/>
        <v>0</v>
      </c>
      <c r="AB2326" s="228" t="str">
        <f t="shared" si="30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03"/>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04"/>
        <v>0</v>
      </c>
      <c r="AB2327" s="228" t="str">
        <f t="shared" si="30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03"/>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04"/>
        <v>0</v>
      </c>
      <c r="AB2328" s="228" t="str">
        <f t="shared" si="30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03"/>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04"/>
        <v>0</v>
      </c>
      <c r="AB2329" s="228" t="str">
        <f t="shared" si="30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06">IF(B2330="","",IF(ISERROR(MATCH($E2330,CL,0)),"Unknown",INDIRECT("'C'!$A$"&amp;MATCH($E2330,CL,0)+1)))</f>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ref="X2330:X2360" ca="1" si="307">IF(AND(C2330="Smelter not listed",OR(LEN(D2330)=0,LEN(E2330)=0)),1,0)</f>
        <v>0</v>
      </c>
      <c r="AB2330" s="228" t="str">
        <f t="shared" ref="AB2330:AB2360" si="308">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0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07"/>
        <v>0</v>
      </c>
      <c r="AB2331" s="228" t="str">
        <f t="shared" si="30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06"/>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07"/>
        <v>0</v>
      </c>
      <c r="AB2332" s="228" t="str">
        <f t="shared" si="30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06"/>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07"/>
        <v>0</v>
      </c>
      <c r="AB2333" s="228" t="str">
        <f t="shared" si="30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06"/>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07"/>
        <v>0</v>
      </c>
      <c r="AB2334" s="228" t="str">
        <f t="shared" si="30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06"/>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07"/>
        <v>0</v>
      </c>
      <c r="AB2335" s="228" t="str">
        <f t="shared" si="30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06"/>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07"/>
        <v>0</v>
      </c>
      <c r="AB2336" s="228" t="str">
        <f t="shared" si="30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06"/>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07"/>
        <v>0</v>
      </c>
      <c r="AB2337" s="228" t="str">
        <f t="shared" si="30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06"/>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07"/>
        <v>0</v>
      </c>
      <c r="AB2338" s="228" t="str">
        <f t="shared" si="30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06"/>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07"/>
        <v>0</v>
      </c>
      <c r="AB2339" s="228" t="str">
        <f t="shared" si="30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06"/>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07"/>
        <v>0</v>
      </c>
      <c r="AB2340" s="228" t="str">
        <f t="shared" si="30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06"/>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07"/>
        <v>0</v>
      </c>
      <c r="AB2341" s="228" t="str">
        <f t="shared" si="30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06"/>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07"/>
        <v>0</v>
      </c>
      <c r="AB2342" s="228" t="str">
        <f t="shared" si="30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06"/>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07"/>
        <v>0</v>
      </c>
      <c r="AB2343" s="228" t="str">
        <f t="shared" si="30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06"/>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07"/>
        <v>0</v>
      </c>
      <c r="AB2344" s="228" t="str">
        <f t="shared" si="30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06"/>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07"/>
        <v>0</v>
      </c>
      <c r="AB2345" s="228" t="str">
        <f t="shared" si="30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06"/>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07"/>
        <v>0</v>
      </c>
      <c r="AB2346" s="228" t="str">
        <f t="shared" si="30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06"/>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07"/>
        <v>0</v>
      </c>
      <c r="AB2347" s="228" t="str">
        <f t="shared" si="30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0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07"/>
        <v>0</v>
      </c>
      <c r="AB2348" s="228" t="str">
        <f t="shared" si="30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0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07"/>
        <v>0</v>
      </c>
      <c r="AB2349" s="228" t="str">
        <f t="shared" si="30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0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07"/>
        <v>0</v>
      </c>
      <c r="AB2350" s="228" t="str">
        <f t="shared" si="30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0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07"/>
        <v>0</v>
      </c>
      <c r="AB2351" s="228" t="str">
        <f t="shared" si="30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0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07"/>
        <v>0</v>
      </c>
      <c r="AB2352" s="228" t="str">
        <f t="shared" si="30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0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07"/>
        <v>0</v>
      </c>
      <c r="AB2353" s="228" t="str">
        <f t="shared" si="30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0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07"/>
        <v>0</v>
      </c>
      <c r="AB2354" s="228" t="str">
        <f t="shared" si="30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0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07"/>
        <v>0</v>
      </c>
      <c r="AB2355" s="228" t="str">
        <f t="shared" si="30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0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07"/>
        <v>0</v>
      </c>
      <c r="AB2356" s="228" t="str">
        <f t="shared" si="30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0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07"/>
        <v>0</v>
      </c>
      <c r="AB2357" s="228" t="str">
        <f t="shared" si="30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0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07"/>
        <v>0</v>
      </c>
      <c r="AB2358" s="228" t="str">
        <f t="shared" si="30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0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07"/>
        <v>0</v>
      </c>
      <c r="AB2359" s="228" t="str">
        <f t="shared" si="30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0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07"/>
        <v>0</v>
      </c>
      <c r="AB2360" s="228" t="str">
        <f t="shared" si="30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09">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 ca="1" si="310">IF(AND(C2361="Smelter not listed",OR(LEN(D2361)=0,LEN(E2361)=0)),1,0)</f>
        <v>0</v>
      </c>
      <c r="AB2361" s="228" t="str">
        <f t="shared" ref="AB2361" si="311">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12">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X2393" ca="1" si="313">IF(AND(C2362="Smelter not listed",OR(LEN(D2362)=0,LEN(E2362)=0)),1,0)</f>
        <v>0</v>
      </c>
      <c r="AB2362" s="228" t="str">
        <f t="shared" ref="AB2362:AB2393" si="31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12"/>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13"/>
        <v>0</v>
      </c>
      <c r="AB2363" s="228" t="str">
        <f t="shared" si="31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2"/>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13"/>
        <v>0</v>
      </c>
      <c r="AB2364" s="228" t="str">
        <f t="shared" si="31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13"/>
        <v>0</v>
      </c>
      <c r="AB2365" s="228" t="str">
        <f t="shared" si="31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13"/>
        <v>0</v>
      </c>
      <c r="AB2366" s="228" t="str">
        <f t="shared" si="31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13"/>
        <v>0</v>
      </c>
      <c r="AB2367" s="228" t="str">
        <f t="shared" si="31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13"/>
        <v>0</v>
      </c>
      <c r="AB2368" s="228" t="str">
        <f t="shared" si="31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13"/>
        <v>0</v>
      </c>
      <c r="AB2369" s="228" t="str">
        <f t="shared" si="31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13"/>
        <v>0</v>
      </c>
      <c r="AB2370" s="228" t="str">
        <f t="shared" si="31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13"/>
        <v>0</v>
      </c>
      <c r="AB2371" s="228" t="str">
        <f t="shared" si="31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13"/>
        <v>0</v>
      </c>
      <c r="AB2372" s="228" t="str">
        <f t="shared" si="31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13"/>
        <v>0</v>
      </c>
      <c r="AB2373" s="228" t="str">
        <f t="shared" si="31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13"/>
        <v>0</v>
      </c>
      <c r="AB2374" s="228" t="str">
        <f t="shared" si="31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13"/>
        <v>0</v>
      </c>
      <c r="AB2375" s="228" t="str">
        <f t="shared" si="31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13"/>
        <v>0</v>
      </c>
      <c r="AB2376" s="228" t="str">
        <f t="shared" si="31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13"/>
        <v>0</v>
      </c>
      <c r="AB2377" s="228" t="str">
        <f t="shared" si="31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13"/>
        <v>0</v>
      </c>
      <c r="AB2378" s="228" t="str">
        <f t="shared" si="31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13"/>
        <v>0</v>
      </c>
      <c r="AB2379" s="228" t="str">
        <f t="shared" si="31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13"/>
        <v>0</v>
      </c>
      <c r="AB2380" s="228" t="str">
        <f t="shared" si="31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13"/>
        <v>0</v>
      </c>
      <c r="AB2381" s="228" t="str">
        <f t="shared" si="31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13"/>
        <v>0</v>
      </c>
      <c r="AB2382" s="228" t="str">
        <f t="shared" si="31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13"/>
        <v>0</v>
      </c>
      <c r="AB2383" s="228" t="str">
        <f t="shared" si="31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13"/>
        <v>0</v>
      </c>
      <c r="AB2384" s="228" t="str">
        <f t="shared" si="31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13"/>
        <v>0</v>
      </c>
      <c r="AB2385" s="228" t="str">
        <f t="shared" si="31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13"/>
        <v>0</v>
      </c>
      <c r="AB2386" s="228" t="str">
        <f t="shared" si="31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13"/>
        <v>0</v>
      </c>
      <c r="AB2387" s="228" t="str">
        <f t="shared" si="31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13"/>
        <v>0</v>
      </c>
      <c r="AB2388" s="228" t="str">
        <f t="shared" si="31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13"/>
        <v>0</v>
      </c>
      <c r="AB2389" s="228" t="str">
        <f t="shared" si="31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13"/>
        <v>0</v>
      </c>
      <c r="AB2390" s="228" t="str">
        <f t="shared" si="31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1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13"/>
        <v>0</v>
      </c>
      <c r="AB2391" s="228" t="str">
        <f t="shared" si="31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1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13"/>
        <v>0</v>
      </c>
      <c r="AB2392" s="228" t="str">
        <f t="shared" si="31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1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13"/>
        <v>0</v>
      </c>
      <c r="AB2393" s="228" t="str">
        <f t="shared" si="31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15">IF(B2394="","",IF(ISERROR(MATCH($E2394,CL,0)),"Unknown",INDIRECT("'C'!$A$"&amp;MATCH($E2394,CL,0)+1)))</f>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ref="X2394:X2424" ca="1" si="316">IF(AND(C2394="Smelter not listed",OR(LEN(D2394)=0,LEN(E2394)=0)),1,0)</f>
        <v>0</v>
      </c>
      <c r="AB2394" s="228" t="str">
        <f t="shared" ref="AB2394:AB2424" si="317">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15"/>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16"/>
        <v>0</v>
      </c>
      <c r="AB2395" s="228" t="str">
        <f t="shared" si="31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15"/>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16"/>
        <v>0</v>
      </c>
      <c r="AB2396" s="228" t="str">
        <f t="shared" si="31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1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16"/>
        <v>0</v>
      </c>
      <c r="AB2397" s="228" t="str">
        <f t="shared" si="31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1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16"/>
        <v>0</v>
      </c>
      <c r="AB2398" s="228" t="str">
        <f t="shared" si="31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1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16"/>
        <v>0</v>
      </c>
      <c r="AB2399" s="228" t="str">
        <f t="shared" si="31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1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16"/>
        <v>0</v>
      </c>
      <c r="AB2400" s="228" t="str">
        <f t="shared" si="31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1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16"/>
        <v>0</v>
      </c>
      <c r="AB2401" s="228" t="str">
        <f t="shared" si="31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1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16"/>
        <v>0</v>
      </c>
      <c r="AB2402" s="228" t="str">
        <f t="shared" si="31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1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16"/>
        <v>0</v>
      </c>
      <c r="AB2403" s="228" t="str">
        <f t="shared" si="31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1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16"/>
        <v>0</v>
      </c>
      <c r="AB2404" s="228" t="str">
        <f t="shared" si="31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1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16"/>
        <v>0</v>
      </c>
      <c r="AB2405" s="228" t="str">
        <f t="shared" si="31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1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16"/>
        <v>0</v>
      </c>
      <c r="AB2406" s="228" t="str">
        <f t="shared" si="31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1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16"/>
        <v>0</v>
      </c>
      <c r="AB2407" s="228" t="str">
        <f t="shared" si="31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1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16"/>
        <v>0</v>
      </c>
      <c r="AB2408" s="228" t="str">
        <f t="shared" si="31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1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16"/>
        <v>0</v>
      </c>
      <c r="AB2409" s="228" t="str">
        <f t="shared" si="31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1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16"/>
        <v>0</v>
      </c>
      <c r="AB2410" s="228" t="str">
        <f t="shared" si="31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1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16"/>
        <v>0</v>
      </c>
      <c r="AB2411" s="228" t="str">
        <f t="shared" si="31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1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16"/>
        <v>0</v>
      </c>
      <c r="AB2412" s="228" t="str">
        <f t="shared" si="31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1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16"/>
        <v>0</v>
      </c>
      <c r="AB2413" s="228" t="str">
        <f t="shared" si="31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1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16"/>
        <v>0</v>
      </c>
      <c r="AB2414" s="228" t="str">
        <f t="shared" si="31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1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16"/>
        <v>0</v>
      </c>
      <c r="AB2415" s="228" t="str">
        <f t="shared" si="31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1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16"/>
        <v>0</v>
      </c>
      <c r="AB2416" s="228" t="str">
        <f t="shared" si="31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1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16"/>
        <v>0</v>
      </c>
      <c r="AB2417" s="228" t="str">
        <f t="shared" si="31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1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16"/>
        <v>0</v>
      </c>
      <c r="AB2418" s="228" t="str">
        <f t="shared" si="31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1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16"/>
        <v>0</v>
      </c>
      <c r="AB2419" s="228" t="str">
        <f t="shared" si="31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1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16"/>
        <v>0</v>
      </c>
      <c r="AB2420" s="228" t="str">
        <f t="shared" si="31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1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16"/>
        <v>0</v>
      </c>
      <c r="AB2421" s="228" t="str">
        <f t="shared" si="31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1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16"/>
        <v>0</v>
      </c>
      <c r="AB2422" s="228" t="str">
        <f t="shared" si="31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1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16"/>
        <v>0</v>
      </c>
      <c r="AB2423" s="228" t="str">
        <f t="shared" si="31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1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16"/>
        <v>0</v>
      </c>
      <c r="AB2424" s="228" t="str">
        <f t="shared" si="31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18">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 ca="1" si="319">IF(AND(C2425="Smelter not listed",OR(LEN(D2425)=0,LEN(E2425)=0)),1,0)</f>
        <v>0</v>
      </c>
      <c r="AB2425" s="228" t="str">
        <f t="shared" ref="AB2425" si="320">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21">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X2457" ca="1" si="322">IF(AND(C2426="Smelter not listed",OR(LEN(D2426)=0,LEN(E2426)=0)),1,0)</f>
        <v>0</v>
      </c>
      <c r="AB2426" s="228" t="str">
        <f t="shared" ref="AB2426:AB2457" si="32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1"/>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22"/>
        <v>0</v>
      </c>
      <c r="AB2427" s="228" t="str">
        <f t="shared" si="32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1"/>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22"/>
        <v>0</v>
      </c>
      <c r="AB2428" s="228" t="str">
        <f t="shared" si="32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1"/>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22"/>
        <v>0</v>
      </c>
      <c r="AB2429" s="228" t="str">
        <f t="shared" si="32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1"/>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22"/>
        <v>0</v>
      </c>
      <c r="AB2430" s="228" t="str">
        <f t="shared" si="32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1"/>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22"/>
        <v>0</v>
      </c>
      <c r="AB2431" s="228" t="str">
        <f t="shared" si="32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1"/>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22"/>
        <v>0</v>
      </c>
      <c r="AB2432" s="228" t="str">
        <f t="shared" si="32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1"/>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22"/>
        <v>0</v>
      </c>
      <c r="AB2433" s="228" t="str">
        <f t="shared" si="32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1"/>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22"/>
        <v>0</v>
      </c>
      <c r="AB2434" s="228" t="str">
        <f t="shared" si="32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1"/>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22"/>
        <v>0</v>
      </c>
      <c r="AB2435" s="228" t="str">
        <f t="shared" si="32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1"/>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22"/>
        <v>0</v>
      </c>
      <c r="AB2436" s="228" t="str">
        <f t="shared" si="32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1"/>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22"/>
        <v>0</v>
      </c>
      <c r="AB2437" s="228" t="str">
        <f t="shared" si="32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1"/>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22"/>
        <v>0</v>
      </c>
      <c r="AB2438" s="228" t="str">
        <f t="shared" si="32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1"/>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22"/>
        <v>0</v>
      </c>
      <c r="AB2439" s="228" t="str">
        <f t="shared" si="32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1"/>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22"/>
        <v>0</v>
      </c>
      <c r="AB2440" s="228" t="str">
        <f t="shared" si="32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1"/>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22"/>
        <v>0</v>
      </c>
      <c r="AB2441" s="228" t="str">
        <f t="shared" si="32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1"/>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22"/>
        <v>0</v>
      </c>
      <c r="AB2442" s="228" t="str">
        <f t="shared" si="32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1"/>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22"/>
        <v>0</v>
      </c>
      <c r="AB2443" s="228" t="str">
        <f t="shared" si="32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1"/>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22"/>
        <v>0</v>
      </c>
      <c r="AB2444" s="228" t="str">
        <f t="shared" si="32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1"/>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22"/>
        <v>0</v>
      </c>
      <c r="AB2445" s="228" t="str">
        <f t="shared" si="32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1"/>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22"/>
        <v>0</v>
      </c>
      <c r="AB2446" s="228" t="str">
        <f t="shared" si="32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1"/>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22"/>
        <v>0</v>
      </c>
      <c r="AB2447" s="228" t="str">
        <f t="shared" si="32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1"/>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22"/>
        <v>0</v>
      </c>
      <c r="AB2448" s="228" t="str">
        <f t="shared" si="32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1"/>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22"/>
        <v>0</v>
      </c>
      <c r="AB2449" s="228" t="str">
        <f t="shared" si="32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1"/>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22"/>
        <v>0</v>
      </c>
      <c r="AB2450" s="228" t="str">
        <f t="shared" si="32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1"/>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22"/>
        <v>0</v>
      </c>
      <c r="AB2451" s="228" t="str">
        <f t="shared" si="32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1"/>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22"/>
        <v>0</v>
      </c>
      <c r="AB2452" s="228" t="str">
        <f t="shared" si="32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1"/>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22"/>
        <v>0</v>
      </c>
      <c r="AB2453" s="228" t="str">
        <f t="shared" si="323"/>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1"/>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22"/>
        <v>0</v>
      </c>
      <c r="AB2454" s="228" t="str">
        <f t="shared" si="323"/>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21"/>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22"/>
        <v>0</v>
      </c>
      <c r="AB2455" s="228" t="str">
        <f t="shared" si="323"/>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21"/>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22"/>
        <v>0</v>
      </c>
      <c r="AB2456" s="228" t="str">
        <f t="shared" si="323"/>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21"/>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22"/>
        <v>0</v>
      </c>
      <c r="AB2457" s="228" t="str">
        <f t="shared" si="323"/>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24">IF(B2458="","",IF(ISERROR(MATCH($E2458,CL,0)),"Unknown",INDIRECT("'C'!$A$"&amp;MATCH($E2458,CL,0)+1)))</f>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ref="X2458:X2490" ca="1" si="325">IF(AND(C2458="Smelter not listed",OR(LEN(D2458)=0,LEN(E2458)=0)),1,0)</f>
        <v>0</v>
      </c>
      <c r="AB2458" s="228" t="str">
        <f t="shared" ref="AB2458:AB2488" si="326">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24"/>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25"/>
        <v>0</v>
      </c>
      <c r="AB2459" s="228" t="str">
        <f t="shared" si="32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24"/>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25"/>
        <v>0</v>
      </c>
      <c r="AB2460" s="228" t="str">
        <f t="shared" si="32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24"/>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25"/>
        <v>0</v>
      </c>
      <c r="AB2461" s="228" t="str">
        <f t="shared" si="32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24"/>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25"/>
        <v>0</v>
      </c>
      <c r="AB2462" s="228" t="str">
        <f t="shared" si="32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24"/>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25"/>
        <v>0</v>
      </c>
      <c r="AB2463" s="228" t="str">
        <f t="shared" si="32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24"/>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25"/>
        <v>0</v>
      </c>
      <c r="AB2464" s="228" t="str">
        <f t="shared" si="32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24"/>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25"/>
        <v>0</v>
      </c>
      <c r="AB2465" s="228" t="str">
        <f t="shared" si="32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24"/>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25"/>
        <v>0</v>
      </c>
      <c r="AB2466" s="228" t="str">
        <f t="shared" si="32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24"/>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25"/>
        <v>0</v>
      </c>
      <c r="AB2467" s="228" t="str">
        <f t="shared" si="32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24"/>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25"/>
        <v>0</v>
      </c>
      <c r="AB2468" s="228" t="str">
        <f t="shared" si="32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24"/>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25"/>
        <v>0</v>
      </c>
      <c r="AB2469" s="228" t="str">
        <f t="shared" si="32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24"/>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25"/>
        <v>0</v>
      </c>
      <c r="AB2470" s="228" t="str">
        <f t="shared" si="32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24"/>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25"/>
        <v>0</v>
      </c>
      <c r="AB2471" s="228" t="str">
        <f t="shared" si="32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24"/>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25"/>
        <v>0</v>
      </c>
      <c r="AB2472" s="228" t="str">
        <f t="shared" si="32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24"/>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25"/>
        <v>0</v>
      </c>
      <c r="AB2473" s="228" t="str">
        <f t="shared" si="32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24"/>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25"/>
        <v>0</v>
      </c>
      <c r="AB2474" s="228" t="str">
        <f t="shared" si="32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24"/>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25"/>
        <v>0</v>
      </c>
      <c r="AB2475" s="228" t="str">
        <f t="shared" si="32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24"/>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25"/>
        <v>0</v>
      </c>
      <c r="AB2476" s="228" t="str">
        <f t="shared" si="32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24"/>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25"/>
        <v>0</v>
      </c>
      <c r="AB2477" s="228" t="str">
        <f t="shared" si="32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24"/>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25"/>
        <v>0</v>
      </c>
      <c r="AB2478" s="228" t="str">
        <f t="shared" si="32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24"/>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25"/>
        <v>0</v>
      </c>
      <c r="AB2479" s="228" t="str">
        <f t="shared" si="32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2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25"/>
        <v>0</v>
      </c>
      <c r="AB2480" s="228" t="str">
        <f t="shared" si="32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2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25"/>
        <v>0</v>
      </c>
      <c r="AB2481" s="228" t="str">
        <f t="shared" si="326"/>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2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25"/>
        <v>0</v>
      </c>
      <c r="AB2482" s="228" t="str">
        <f t="shared" si="326"/>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2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25"/>
        <v>0</v>
      </c>
      <c r="AB2483" s="228" t="str">
        <f t="shared" si="326"/>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2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25"/>
        <v>0</v>
      </c>
      <c r="AB2484" s="228" t="str">
        <f t="shared" si="326"/>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2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25"/>
        <v>0</v>
      </c>
      <c r="AB2485" s="228" t="str">
        <f t="shared" si="326"/>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2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25"/>
        <v>0</v>
      </c>
      <c r="AB2486" s="228" t="str">
        <f t="shared" si="326"/>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2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25"/>
        <v>0</v>
      </c>
      <c r="AB2487" s="228" t="str">
        <f t="shared" si="326"/>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2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25"/>
        <v>0</v>
      </c>
      <c r="AB2488" s="228" t="str">
        <f t="shared" si="326"/>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27">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25"/>
        <v>0</v>
      </c>
      <c r="AB2489" s="228" t="str">
        <f t="shared" ref="AB2489" si="328">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25"/>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29">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30">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30"/>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30"/>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0"/>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30"/>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30"/>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30"/>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30"/>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30"/>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30"/>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30"/>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E08325E-A9A9-4D30-BB17-719EF4A5F37D}"/>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Nelco Contact AB</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Sunisa Norasan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sunisa.norasan@nelco.se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+46 (0)8 754 70 40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Erik Jonsson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erik.jonsson@nelco.se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http://nelco.se/en/content/konfliktmineraler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8267"/>
  <sheetViews>
    <sheetView showGridLines="0" zoomScalePageLayoutView="70" workbookViewId="0">
      <pane xSplit="2" ySplit="5" topLeftCell="C4591" activePane="bottomRight" state="frozen"/>
      <selection activeCell="A4" sqref="A4"/>
      <selection pane="topRight" activeCell="A4" sqref="A4"/>
      <selection pane="bottomLeft" activeCell="A4" sqref="A4"/>
      <selection pane="bottomRight" activeCell="B4611" sqref="B4611"/>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16383</v>
      </c>
      <c r="C6" s="98" t="s">
        <v>15877</v>
      </c>
      <c r="D6" s="98" t="s">
        <v>15797</v>
      </c>
      <c r="E6" s="276"/>
    </row>
    <row r="7" spans="1:6" ht="15.75">
      <c r="A7" s="129"/>
      <c r="B7" s="274" t="s">
        <v>16384</v>
      </c>
      <c r="C7" s="98" t="s">
        <v>15877</v>
      </c>
      <c r="D7" s="98" t="s">
        <v>15797</v>
      </c>
      <c r="E7" s="276"/>
    </row>
    <row r="8" spans="1:6" ht="15.75">
      <c r="A8" s="129"/>
      <c r="B8" s="274" t="s">
        <v>16385</v>
      </c>
      <c r="C8" s="98" t="s">
        <v>15877</v>
      </c>
      <c r="D8" s="98" t="s">
        <v>15797</v>
      </c>
      <c r="E8" s="276"/>
    </row>
    <row r="9" spans="1:6" ht="15.75">
      <c r="A9" s="129"/>
      <c r="B9" s="274" t="s">
        <v>16386</v>
      </c>
      <c r="C9" s="98" t="s">
        <v>15877</v>
      </c>
      <c r="D9" s="98" t="s">
        <v>15797</v>
      </c>
      <c r="E9" s="276"/>
    </row>
    <row r="10" spans="1:6" ht="15.75">
      <c r="A10" s="129"/>
      <c r="B10" s="274" t="s">
        <v>16387</v>
      </c>
      <c r="C10" s="98" t="s">
        <v>16388</v>
      </c>
      <c r="D10" s="98" t="s">
        <v>15797</v>
      </c>
      <c r="E10" s="276"/>
    </row>
    <row r="11" spans="1:6" ht="15.75">
      <c r="A11" s="129"/>
      <c r="B11" s="274" t="s">
        <v>16389</v>
      </c>
      <c r="C11" s="98" t="s">
        <v>16388</v>
      </c>
      <c r="D11" s="98" t="s">
        <v>15797</v>
      </c>
      <c r="E11" s="276"/>
    </row>
    <row r="12" spans="1:6" ht="15.75">
      <c r="A12" s="129"/>
      <c r="B12" s="274" t="s">
        <v>16390</v>
      </c>
      <c r="C12" s="98" t="s">
        <v>15796</v>
      </c>
      <c r="D12" s="98" t="s">
        <v>15797</v>
      </c>
      <c r="E12" s="276"/>
    </row>
    <row r="13" spans="1:6" ht="15.75">
      <c r="A13" s="129"/>
      <c r="B13" s="274" t="s">
        <v>15795</v>
      </c>
      <c r="C13" s="98" t="s">
        <v>15796</v>
      </c>
      <c r="D13" s="98" t="s">
        <v>15797</v>
      </c>
      <c r="E13" s="276"/>
    </row>
    <row r="14" spans="1:6" ht="15.75">
      <c r="A14" s="129"/>
      <c r="B14" s="274" t="s">
        <v>16391</v>
      </c>
      <c r="C14" s="98" t="s">
        <v>15796</v>
      </c>
      <c r="D14" s="98" t="s">
        <v>15797</v>
      </c>
      <c r="E14" s="276"/>
    </row>
    <row r="15" spans="1:6" ht="15.75">
      <c r="A15" s="129"/>
      <c r="B15" s="274" t="s">
        <v>16392</v>
      </c>
      <c r="C15" s="98" t="s">
        <v>15796</v>
      </c>
      <c r="D15" s="98" t="s">
        <v>15797</v>
      </c>
      <c r="E15" s="276"/>
    </row>
    <row r="16" spans="1:6" ht="15.75">
      <c r="A16" s="129"/>
      <c r="B16" s="274" t="s">
        <v>16393</v>
      </c>
      <c r="C16" s="98" t="s">
        <v>15796</v>
      </c>
      <c r="D16" s="98" t="s">
        <v>15797</v>
      </c>
      <c r="E16" s="276"/>
    </row>
    <row r="17" spans="1:5" ht="15.75">
      <c r="A17" s="129"/>
      <c r="B17" s="274" t="s">
        <v>15798</v>
      </c>
      <c r="C17" s="98" t="s">
        <v>15796</v>
      </c>
      <c r="D17" s="98" t="s">
        <v>15797</v>
      </c>
      <c r="E17" s="276"/>
    </row>
    <row r="18" spans="1:5" ht="15.75">
      <c r="A18" s="129"/>
      <c r="B18" s="274" t="s">
        <v>16394</v>
      </c>
      <c r="C18" s="98" t="s">
        <v>15796</v>
      </c>
      <c r="D18" s="98" t="s">
        <v>15797</v>
      </c>
      <c r="E18" s="276"/>
    </row>
    <row r="19" spans="1:5" ht="15.75">
      <c r="A19" s="129"/>
      <c r="B19" s="274" t="s">
        <v>15799</v>
      </c>
      <c r="C19" s="98" t="s">
        <v>15796</v>
      </c>
      <c r="D19" s="98" t="s">
        <v>15797</v>
      </c>
      <c r="E19" s="276"/>
    </row>
    <row r="20" spans="1:5" ht="15.75">
      <c r="A20" s="129"/>
      <c r="B20" s="274" t="s">
        <v>16395</v>
      </c>
      <c r="C20" s="98" t="s">
        <v>15796</v>
      </c>
      <c r="D20" s="98" t="s">
        <v>15797</v>
      </c>
      <c r="E20" s="276"/>
    </row>
    <row r="21" spans="1:5" ht="15.75">
      <c r="A21" s="129"/>
      <c r="B21" s="274" t="s">
        <v>16396</v>
      </c>
      <c r="C21" s="98" t="s">
        <v>15796</v>
      </c>
      <c r="D21" s="98" t="s">
        <v>15797</v>
      </c>
      <c r="E21" s="276"/>
    </row>
    <row r="22" spans="1:5" ht="15.75">
      <c r="A22" s="129"/>
      <c r="B22" s="274" t="s">
        <v>15800</v>
      </c>
      <c r="C22" s="98" t="s">
        <v>15796</v>
      </c>
      <c r="D22" s="98" t="s">
        <v>15797</v>
      </c>
      <c r="E22" s="276"/>
    </row>
    <row r="23" spans="1:5" ht="15.75">
      <c r="A23" s="129"/>
      <c r="B23" s="274" t="s">
        <v>16397</v>
      </c>
      <c r="C23" s="98" t="s">
        <v>15796</v>
      </c>
      <c r="D23" s="98" t="s">
        <v>15797</v>
      </c>
      <c r="E23" s="276"/>
    </row>
    <row r="24" spans="1:5" ht="15.75">
      <c r="A24" s="129"/>
      <c r="B24" s="274" t="s">
        <v>16398</v>
      </c>
      <c r="C24" s="98" t="s">
        <v>15796</v>
      </c>
      <c r="D24" s="98" t="s">
        <v>15797</v>
      </c>
      <c r="E24" s="276"/>
    </row>
    <row r="25" spans="1:5" ht="15.75">
      <c r="A25" s="129"/>
      <c r="B25" s="274" t="s">
        <v>16399</v>
      </c>
      <c r="C25" s="98" t="s">
        <v>15796</v>
      </c>
      <c r="D25" s="98" t="s">
        <v>15797</v>
      </c>
      <c r="E25" s="276"/>
    </row>
    <row r="26" spans="1:5" ht="15.75">
      <c r="A26" s="129"/>
      <c r="B26" s="274" t="s">
        <v>16400</v>
      </c>
      <c r="C26" s="98" t="s">
        <v>15796</v>
      </c>
      <c r="D26" s="98" t="s">
        <v>15797</v>
      </c>
      <c r="E26" s="276"/>
    </row>
    <row r="27" spans="1:5" ht="15.75">
      <c r="A27" s="129"/>
      <c r="B27" s="274" t="s">
        <v>16401</v>
      </c>
      <c r="C27" s="98" t="s">
        <v>15796</v>
      </c>
      <c r="D27" s="98" t="s">
        <v>15797</v>
      </c>
      <c r="E27" s="276"/>
    </row>
    <row r="28" spans="1:5" ht="15.75">
      <c r="A28" s="129"/>
      <c r="B28" s="274" t="s">
        <v>16402</v>
      </c>
      <c r="C28" s="98" t="s">
        <v>15796</v>
      </c>
      <c r="D28" s="98" t="s">
        <v>15797</v>
      </c>
      <c r="E28" s="276"/>
    </row>
    <row r="29" spans="1:5" ht="15.75">
      <c r="A29" s="129"/>
      <c r="B29" s="274" t="s">
        <v>16403</v>
      </c>
      <c r="C29" s="98" t="s">
        <v>15796</v>
      </c>
      <c r="D29" s="98" t="s">
        <v>15797</v>
      </c>
      <c r="E29" s="276"/>
    </row>
    <row r="30" spans="1:5" ht="15.75">
      <c r="A30" s="129"/>
      <c r="B30" s="274" t="s">
        <v>16404</v>
      </c>
      <c r="C30" s="98" t="s">
        <v>15796</v>
      </c>
      <c r="D30" s="98" t="s">
        <v>15797</v>
      </c>
      <c r="E30" s="276"/>
    </row>
    <row r="31" spans="1:5" ht="15.75">
      <c r="A31" s="129"/>
      <c r="B31" s="274" t="s">
        <v>16405</v>
      </c>
      <c r="C31" s="98" t="s">
        <v>15796</v>
      </c>
      <c r="D31" s="98" t="s">
        <v>15797</v>
      </c>
      <c r="E31" s="276"/>
    </row>
    <row r="32" spans="1:5" ht="15.75">
      <c r="A32" s="129"/>
      <c r="B32" s="274" t="s">
        <v>16406</v>
      </c>
      <c r="C32" s="98" t="s">
        <v>15796</v>
      </c>
      <c r="D32" s="98" t="s">
        <v>15797</v>
      </c>
      <c r="E32" s="276"/>
    </row>
    <row r="33" spans="1:5" ht="15.75">
      <c r="A33" s="129"/>
      <c r="B33" s="274" t="s">
        <v>16407</v>
      </c>
      <c r="C33" s="98" t="s">
        <v>15796</v>
      </c>
      <c r="D33" s="98" t="s">
        <v>15797</v>
      </c>
      <c r="E33" s="276"/>
    </row>
    <row r="34" spans="1:5" ht="15.75">
      <c r="A34" s="129"/>
      <c r="B34" s="274" t="s">
        <v>16408</v>
      </c>
      <c r="C34" s="98" t="s">
        <v>15796</v>
      </c>
      <c r="D34" s="98" t="s">
        <v>15797</v>
      </c>
      <c r="E34" s="276"/>
    </row>
    <row r="35" spans="1:5" ht="15.75">
      <c r="A35" s="129"/>
      <c r="B35" s="274" t="s">
        <v>16409</v>
      </c>
      <c r="C35" s="98" t="s">
        <v>15796</v>
      </c>
      <c r="D35" s="98" t="s">
        <v>15797</v>
      </c>
      <c r="E35" s="276"/>
    </row>
    <row r="36" spans="1:5" ht="15.75">
      <c r="A36" s="129"/>
      <c r="B36" s="274" t="s">
        <v>16410</v>
      </c>
      <c r="C36" s="98" t="s">
        <v>15796</v>
      </c>
      <c r="D36" s="98" t="s">
        <v>15797</v>
      </c>
      <c r="E36" s="276"/>
    </row>
    <row r="37" spans="1:5" ht="15.75">
      <c r="A37" s="129"/>
      <c r="B37" s="274" t="s">
        <v>16411</v>
      </c>
      <c r="C37" s="98" t="s">
        <v>15796</v>
      </c>
      <c r="D37" s="98" t="s">
        <v>15797</v>
      </c>
      <c r="E37" s="276"/>
    </row>
    <row r="38" spans="1:5" ht="15.75">
      <c r="A38" s="129"/>
      <c r="B38" s="274" t="s">
        <v>16412</v>
      </c>
      <c r="C38" s="98" t="s">
        <v>15796</v>
      </c>
      <c r="D38" s="98" t="s">
        <v>15797</v>
      </c>
      <c r="E38" s="276"/>
    </row>
    <row r="39" spans="1:5" ht="15.75">
      <c r="A39" s="129"/>
      <c r="B39" s="274" t="s">
        <v>16413</v>
      </c>
      <c r="C39" s="98" t="s">
        <v>15796</v>
      </c>
      <c r="D39" s="98" t="s">
        <v>15797</v>
      </c>
      <c r="E39" s="276"/>
    </row>
    <row r="40" spans="1:5" ht="15.75">
      <c r="A40" s="129"/>
      <c r="B40" s="274" t="s">
        <v>16414</v>
      </c>
      <c r="C40" s="98" t="s">
        <v>15796</v>
      </c>
      <c r="D40" s="98" t="s">
        <v>15797</v>
      </c>
      <c r="E40" s="276"/>
    </row>
    <row r="41" spans="1:5" ht="15.75">
      <c r="A41" s="129"/>
      <c r="B41" s="274" t="s">
        <v>16415</v>
      </c>
      <c r="C41" s="98" t="s">
        <v>15796</v>
      </c>
      <c r="D41" s="98" t="s">
        <v>15797</v>
      </c>
      <c r="E41" s="276"/>
    </row>
    <row r="42" spans="1:5" ht="15.75">
      <c r="A42" s="129"/>
      <c r="B42" s="274" t="s">
        <v>15801</v>
      </c>
      <c r="C42" s="98" t="s">
        <v>15796</v>
      </c>
      <c r="D42" s="98" t="s">
        <v>15797</v>
      </c>
      <c r="E42" s="276"/>
    </row>
    <row r="43" spans="1:5" ht="15.75">
      <c r="A43" s="129"/>
      <c r="B43" s="274" t="s">
        <v>16416</v>
      </c>
      <c r="C43" s="98" t="s">
        <v>15796</v>
      </c>
      <c r="D43" s="98" t="s">
        <v>15797</v>
      </c>
      <c r="E43" s="276"/>
    </row>
    <row r="44" spans="1:5" ht="15.75">
      <c r="A44" s="129"/>
      <c r="B44" s="274" t="s">
        <v>16417</v>
      </c>
      <c r="C44" s="98" t="s">
        <v>15796</v>
      </c>
      <c r="D44" s="98" t="s">
        <v>15797</v>
      </c>
      <c r="E44" s="276"/>
    </row>
    <row r="45" spans="1:5" ht="15.75">
      <c r="A45" s="129"/>
      <c r="B45" s="274" t="s">
        <v>16418</v>
      </c>
      <c r="C45" s="98" t="s">
        <v>15796</v>
      </c>
      <c r="D45" s="98" t="s">
        <v>15797</v>
      </c>
      <c r="E45" s="276"/>
    </row>
    <row r="46" spans="1:5" ht="15.75">
      <c r="A46" s="129"/>
      <c r="B46" s="274" t="s">
        <v>15802</v>
      </c>
      <c r="C46" s="98" t="s">
        <v>15796</v>
      </c>
      <c r="D46" s="98" t="s">
        <v>15797</v>
      </c>
      <c r="E46" s="276"/>
    </row>
    <row r="47" spans="1:5" ht="15.75">
      <c r="A47" s="129"/>
      <c r="B47" s="274" t="s">
        <v>16419</v>
      </c>
      <c r="C47" s="98" t="s">
        <v>15796</v>
      </c>
      <c r="D47" s="98" t="s">
        <v>15797</v>
      </c>
      <c r="E47" s="276"/>
    </row>
    <row r="48" spans="1:5" ht="15.75">
      <c r="A48" s="129"/>
      <c r="B48" s="274" t="s">
        <v>16420</v>
      </c>
      <c r="C48" s="98" t="s">
        <v>15796</v>
      </c>
      <c r="D48" s="98" t="s">
        <v>15797</v>
      </c>
      <c r="E48" s="276"/>
    </row>
    <row r="49" spans="1:5" ht="15.75">
      <c r="A49" s="129"/>
      <c r="B49" s="274" t="s">
        <v>15803</v>
      </c>
      <c r="C49" s="98" t="s">
        <v>15796</v>
      </c>
      <c r="D49" s="98" t="s">
        <v>15797</v>
      </c>
      <c r="E49" s="276"/>
    </row>
    <row r="50" spans="1:5" ht="15.75">
      <c r="A50" s="129"/>
      <c r="B50" s="274" t="s">
        <v>15804</v>
      </c>
      <c r="C50" s="98" t="s">
        <v>15796</v>
      </c>
      <c r="D50" s="98" t="s">
        <v>15797</v>
      </c>
      <c r="E50" s="276"/>
    </row>
    <row r="51" spans="1:5" ht="15.75">
      <c r="A51" s="129"/>
      <c r="B51" s="274" t="s">
        <v>16421</v>
      </c>
      <c r="C51" s="98" t="s">
        <v>15796</v>
      </c>
      <c r="D51" s="98" t="s">
        <v>15797</v>
      </c>
      <c r="E51" s="276"/>
    </row>
    <row r="52" spans="1:5" ht="15.75">
      <c r="A52" s="129"/>
      <c r="B52" s="274" t="s">
        <v>16422</v>
      </c>
      <c r="C52" s="98" t="s">
        <v>15796</v>
      </c>
      <c r="D52" s="98" t="s">
        <v>15797</v>
      </c>
      <c r="E52" s="276"/>
    </row>
    <row r="53" spans="1:5" ht="15.75">
      <c r="A53" s="129"/>
      <c r="B53" s="274" t="s">
        <v>16423</v>
      </c>
      <c r="C53" s="98" t="s">
        <v>15796</v>
      </c>
      <c r="D53" s="98" t="s">
        <v>15797</v>
      </c>
      <c r="E53" s="276"/>
    </row>
    <row r="54" spans="1:5" ht="15.75">
      <c r="A54" s="129"/>
      <c r="B54" s="274" t="s">
        <v>16424</v>
      </c>
      <c r="C54" s="98" t="s">
        <v>15796</v>
      </c>
      <c r="D54" s="98" t="s">
        <v>15797</v>
      </c>
      <c r="E54" s="276"/>
    </row>
    <row r="55" spans="1:5" ht="15.75">
      <c r="A55" s="129"/>
      <c r="B55" s="274" t="s">
        <v>16425</v>
      </c>
      <c r="C55" s="98" t="s">
        <v>15796</v>
      </c>
      <c r="D55" s="98" t="s">
        <v>15797</v>
      </c>
      <c r="E55" s="276"/>
    </row>
    <row r="56" spans="1:5" ht="15.75">
      <c r="A56" s="129"/>
      <c r="B56" s="274" t="s">
        <v>16426</v>
      </c>
      <c r="C56" s="98" t="s">
        <v>15796</v>
      </c>
      <c r="D56" s="98" t="s">
        <v>15797</v>
      </c>
      <c r="E56" s="276"/>
    </row>
    <row r="57" spans="1:5" ht="15.75">
      <c r="A57" s="129"/>
      <c r="B57" s="274" t="s">
        <v>16427</v>
      </c>
      <c r="C57" s="98" t="s">
        <v>15796</v>
      </c>
      <c r="D57" s="98" t="s">
        <v>15797</v>
      </c>
      <c r="E57" s="276"/>
    </row>
    <row r="58" spans="1:5" ht="15.75">
      <c r="A58" s="129"/>
      <c r="B58" s="274" t="s">
        <v>16428</v>
      </c>
      <c r="C58" s="98" t="s">
        <v>15796</v>
      </c>
      <c r="D58" s="98" t="s">
        <v>15797</v>
      </c>
      <c r="E58" s="276"/>
    </row>
    <row r="59" spans="1:5" ht="15.75">
      <c r="A59" s="129"/>
      <c r="B59" s="274" t="s">
        <v>16429</v>
      </c>
      <c r="C59" s="98" t="s">
        <v>15796</v>
      </c>
      <c r="D59" s="98" t="s">
        <v>15797</v>
      </c>
      <c r="E59" s="276"/>
    </row>
    <row r="60" spans="1:5" ht="15.75">
      <c r="A60" s="129"/>
      <c r="B60" s="274" t="s">
        <v>16430</v>
      </c>
      <c r="C60" s="98" t="s">
        <v>15796</v>
      </c>
      <c r="D60" s="98" t="s">
        <v>15797</v>
      </c>
      <c r="E60" s="276"/>
    </row>
    <row r="61" spans="1:5" ht="15.75">
      <c r="A61" s="129"/>
      <c r="B61" s="274" t="s">
        <v>16431</v>
      </c>
      <c r="C61" s="98" t="s">
        <v>15796</v>
      </c>
      <c r="D61" s="98" t="s">
        <v>15797</v>
      </c>
      <c r="E61" s="276"/>
    </row>
    <row r="62" spans="1:5" ht="15.75">
      <c r="A62" s="129"/>
      <c r="B62" s="274" t="s">
        <v>16432</v>
      </c>
      <c r="C62" s="98" t="s">
        <v>15796</v>
      </c>
      <c r="D62" s="98" t="s">
        <v>15797</v>
      </c>
      <c r="E62" s="276"/>
    </row>
    <row r="63" spans="1:5" ht="15.75">
      <c r="A63" s="129"/>
      <c r="B63" s="274" t="s">
        <v>16433</v>
      </c>
      <c r="C63" s="98" t="s">
        <v>15796</v>
      </c>
      <c r="D63" s="98" t="s">
        <v>15797</v>
      </c>
      <c r="E63" s="276"/>
    </row>
    <row r="64" spans="1:5" ht="15.75">
      <c r="A64" s="129"/>
      <c r="B64" s="274" t="s">
        <v>16434</v>
      </c>
      <c r="C64" s="98" t="s">
        <v>15796</v>
      </c>
      <c r="D64" s="98" t="s">
        <v>15797</v>
      </c>
      <c r="E64" s="276"/>
    </row>
    <row r="65" spans="1:5" ht="15.75">
      <c r="A65" s="129"/>
      <c r="B65" s="274" t="s">
        <v>16435</v>
      </c>
      <c r="C65" s="98" t="s">
        <v>15796</v>
      </c>
      <c r="D65" s="98" t="s">
        <v>15797</v>
      </c>
      <c r="E65" s="276"/>
    </row>
    <row r="66" spans="1:5" ht="15.75">
      <c r="A66" s="129"/>
      <c r="B66" s="274" t="s">
        <v>16436</v>
      </c>
      <c r="C66" s="98" t="s">
        <v>15796</v>
      </c>
      <c r="D66" s="98" t="s">
        <v>15797</v>
      </c>
      <c r="E66" s="276"/>
    </row>
    <row r="67" spans="1:5" ht="15.75">
      <c r="A67" s="129"/>
      <c r="B67" s="274" t="s">
        <v>16437</v>
      </c>
      <c r="C67" s="98" t="s">
        <v>15796</v>
      </c>
      <c r="D67" s="98" t="s">
        <v>15797</v>
      </c>
      <c r="E67" s="276"/>
    </row>
    <row r="68" spans="1:5" ht="15.75">
      <c r="A68" s="129"/>
      <c r="B68" s="274" t="s">
        <v>16438</v>
      </c>
      <c r="C68" s="98" t="s">
        <v>15796</v>
      </c>
      <c r="D68" s="98" t="s">
        <v>15797</v>
      </c>
      <c r="E68" s="276"/>
    </row>
    <row r="69" spans="1:5" ht="15.75">
      <c r="A69" s="129"/>
      <c r="B69" s="274" t="s">
        <v>16439</v>
      </c>
      <c r="C69" s="98" t="s">
        <v>15796</v>
      </c>
      <c r="D69" s="98" t="s">
        <v>15797</v>
      </c>
      <c r="E69" s="276"/>
    </row>
    <row r="70" spans="1:5" ht="15.75">
      <c r="A70" s="129"/>
      <c r="B70" s="274" t="s">
        <v>16440</v>
      </c>
      <c r="C70" s="98" t="s">
        <v>15796</v>
      </c>
      <c r="D70" s="98" t="s">
        <v>15797</v>
      </c>
      <c r="E70" s="276"/>
    </row>
    <row r="71" spans="1:5" ht="15.75">
      <c r="A71" s="129"/>
      <c r="B71" s="274" t="s">
        <v>16441</v>
      </c>
      <c r="C71" s="98" t="s">
        <v>15796</v>
      </c>
      <c r="D71" s="98" t="s">
        <v>15797</v>
      </c>
      <c r="E71" s="276"/>
    </row>
    <row r="72" spans="1:5" ht="15.75">
      <c r="A72" s="129"/>
      <c r="B72" s="274" t="s">
        <v>16442</v>
      </c>
      <c r="C72" s="98" t="s">
        <v>15796</v>
      </c>
      <c r="D72" s="98" t="s">
        <v>15797</v>
      </c>
      <c r="E72" s="276"/>
    </row>
    <row r="73" spans="1:5" ht="15.75">
      <c r="A73" s="129"/>
      <c r="B73" s="274" t="s">
        <v>16443</v>
      </c>
      <c r="C73" s="98" t="s">
        <v>15796</v>
      </c>
      <c r="D73" s="98" t="s">
        <v>15797</v>
      </c>
      <c r="E73" s="276"/>
    </row>
    <row r="74" spans="1:5" ht="15.75">
      <c r="A74" s="129"/>
      <c r="B74" s="274" t="s">
        <v>16444</v>
      </c>
      <c r="C74" s="98" t="s">
        <v>15796</v>
      </c>
      <c r="D74" s="98" t="s">
        <v>15797</v>
      </c>
      <c r="E74" s="276"/>
    </row>
    <row r="75" spans="1:5" ht="15.75">
      <c r="A75" s="129"/>
      <c r="B75" s="274" t="s">
        <v>16445</v>
      </c>
      <c r="C75" s="98" t="s">
        <v>15796</v>
      </c>
      <c r="D75" s="98" t="s">
        <v>15797</v>
      </c>
      <c r="E75" s="276"/>
    </row>
    <row r="76" spans="1:5" ht="15.75">
      <c r="A76" s="129"/>
      <c r="B76" s="274" t="s">
        <v>16446</v>
      </c>
      <c r="C76" s="98" t="s">
        <v>15796</v>
      </c>
      <c r="D76" s="98" t="s">
        <v>15797</v>
      </c>
      <c r="E76" s="276"/>
    </row>
    <row r="77" spans="1:5" ht="15.75">
      <c r="A77" s="129"/>
      <c r="B77" s="274" t="s">
        <v>15805</v>
      </c>
      <c r="C77" s="98" t="s">
        <v>15796</v>
      </c>
      <c r="D77" s="98" t="s">
        <v>15797</v>
      </c>
      <c r="E77" s="276"/>
    </row>
    <row r="78" spans="1:5" ht="15.75">
      <c r="A78" s="129"/>
      <c r="B78" s="274" t="s">
        <v>16447</v>
      </c>
      <c r="C78" s="98" t="s">
        <v>15796</v>
      </c>
      <c r="D78" s="98" t="s">
        <v>15797</v>
      </c>
      <c r="E78" s="276"/>
    </row>
    <row r="79" spans="1:5" ht="15.75">
      <c r="A79" s="129"/>
      <c r="B79" s="274" t="s">
        <v>16448</v>
      </c>
      <c r="C79" s="98" t="s">
        <v>15796</v>
      </c>
      <c r="D79" s="98" t="s">
        <v>15797</v>
      </c>
      <c r="E79" s="276"/>
    </row>
    <row r="80" spans="1:5" ht="15.75">
      <c r="A80" s="129"/>
      <c r="B80" s="274" t="s">
        <v>15806</v>
      </c>
      <c r="C80" s="98" t="s">
        <v>15796</v>
      </c>
      <c r="D80" s="98" t="s">
        <v>15797</v>
      </c>
      <c r="E80" s="276"/>
    </row>
    <row r="81" spans="1:5" ht="15.75">
      <c r="A81" s="129"/>
      <c r="B81" s="274" t="s">
        <v>16449</v>
      </c>
      <c r="C81" s="98" t="s">
        <v>15796</v>
      </c>
      <c r="D81" s="98" t="s">
        <v>15797</v>
      </c>
      <c r="E81" s="276"/>
    </row>
    <row r="82" spans="1:5" ht="15.75">
      <c r="A82" s="129"/>
      <c r="B82" s="274" t="s">
        <v>16450</v>
      </c>
      <c r="C82" s="98" t="s">
        <v>15796</v>
      </c>
      <c r="D82" s="98" t="s">
        <v>15797</v>
      </c>
      <c r="E82" s="276"/>
    </row>
    <row r="83" spans="1:5" ht="15.75">
      <c r="A83" s="129"/>
      <c r="B83" s="274" t="s">
        <v>15807</v>
      </c>
      <c r="C83" s="98" t="s">
        <v>15796</v>
      </c>
      <c r="D83" s="98" t="s">
        <v>15797</v>
      </c>
      <c r="E83" s="276"/>
    </row>
    <row r="84" spans="1:5" ht="15.75">
      <c r="A84" s="129"/>
      <c r="B84" s="274" t="s">
        <v>16451</v>
      </c>
      <c r="C84" s="98" t="s">
        <v>15796</v>
      </c>
      <c r="D84" s="98" t="s">
        <v>15797</v>
      </c>
      <c r="E84" s="276"/>
    </row>
    <row r="85" spans="1:5" ht="15.75">
      <c r="A85" s="129"/>
      <c r="B85" s="274" t="s">
        <v>16452</v>
      </c>
      <c r="C85" s="98" t="s">
        <v>15796</v>
      </c>
      <c r="D85" s="98" t="s">
        <v>15797</v>
      </c>
      <c r="E85" s="276"/>
    </row>
    <row r="86" spans="1:5" ht="15.75">
      <c r="A86" s="129"/>
      <c r="B86" s="274" t="s">
        <v>16453</v>
      </c>
      <c r="C86" s="98" t="s">
        <v>15796</v>
      </c>
      <c r="D86" s="98" t="s">
        <v>15797</v>
      </c>
      <c r="E86" s="276"/>
    </row>
    <row r="87" spans="1:5" ht="15.75">
      <c r="A87" s="129"/>
      <c r="B87" s="274" t="s">
        <v>16454</v>
      </c>
      <c r="C87" s="98" t="s">
        <v>15796</v>
      </c>
      <c r="D87" s="98" t="s">
        <v>15797</v>
      </c>
      <c r="E87" s="276"/>
    </row>
    <row r="88" spans="1:5" ht="15.75">
      <c r="A88" s="129"/>
      <c r="B88" s="274" t="s">
        <v>16455</v>
      </c>
      <c r="C88" s="98" t="s">
        <v>15796</v>
      </c>
      <c r="D88" s="98" t="s">
        <v>15797</v>
      </c>
      <c r="E88" s="276"/>
    </row>
    <row r="89" spans="1:5" ht="15.75">
      <c r="A89" s="129"/>
      <c r="B89" s="274" t="s">
        <v>16456</v>
      </c>
      <c r="C89" s="98" t="s">
        <v>15796</v>
      </c>
      <c r="D89" s="98" t="s">
        <v>15797</v>
      </c>
      <c r="E89" s="276"/>
    </row>
    <row r="90" spans="1:5" ht="15.75">
      <c r="A90" s="129"/>
      <c r="B90" s="274" t="s">
        <v>16457</v>
      </c>
      <c r="C90" s="98" t="s">
        <v>15796</v>
      </c>
      <c r="D90" s="98" t="s">
        <v>15797</v>
      </c>
      <c r="E90" s="276"/>
    </row>
    <row r="91" spans="1:5" ht="15.75">
      <c r="A91" s="129"/>
      <c r="B91" s="274" t="s">
        <v>16458</v>
      </c>
      <c r="C91" s="98" t="s">
        <v>15796</v>
      </c>
      <c r="D91" s="98" t="s">
        <v>15797</v>
      </c>
      <c r="E91" s="276"/>
    </row>
    <row r="92" spans="1:5" ht="15.75">
      <c r="A92" s="129"/>
      <c r="B92" s="274" t="s">
        <v>16459</v>
      </c>
      <c r="C92" s="98" t="s">
        <v>15796</v>
      </c>
      <c r="D92" s="98" t="s">
        <v>15797</v>
      </c>
      <c r="E92" s="276"/>
    </row>
    <row r="93" spans="1:5" ht="15.75">
      <c r="A93" s="129"/>
      <c r="B93" s="274" t="s">
        <v>16460</v>
      </c>
      <c r="C93" s="98" t="s">
        <v>15796</v>
      </c>
      <c r="D93" s="98" t="s">
        <v>15797</v>
      </c>
      <c r="E93" s="276"/>
    </row>
    <row r="94" spans="1:5" ht="15.75">
      <c r="A94" s="129"/>
      <c r="B94" s="274" t="s">
        <v>16461</v>
      </c>
      <c r="C94" s="98" t="s">
        <v>15796</v>
      </c>
      <c r="D94" s="98" t="s">
        <v>15797</v>
      </c>
      <c r="E94" s="276"/>
    </row>
    <row r="95" spans="1:5" ht="15.75">
      <c r="A95" s="129"/>
      <c r="B95" s="274" t="s">
        <v>16462</v>
      </c>
      <c r="C95" s="98" t="s">
        <v>15796</v>
      </c>
      <c r="D95" s="98" t="s">
        <v>15797</v>
      </c>
      <c r="E95" s="276"/>
    </row>
    <row r="96" spans="1:5" ht="15.75">
      <c r="A96" s="129"/>
      <c r="B96" s="274" t="s">
        <v>16463</v>
      </c>
      <c r="C96" s="98" t="s">
        <v>15796</v>
      </c>
      <c r="D96" s="98" t="s">
        <v>15797</v>
      </c>
      <c r="E96" s="276"/>
    </row>
    <row r="97" spans="1:5" ht="15.75">
      <c r="A97" s="129"/>
      <c r="B97" s="274" t="s">
        <v>16464</v>
      </c>
      <c r="C97" s="98" t="s">
        <v>15796</v>
      </c>
      <c r="D97" s="98" t="s">
        <v>15797</v>
      </c>
      <c r="E97" s="276"/>
    </row>
    <row r="98" spans="1:5" ht="15.75">
      <c r="A98" s="129"/>
      <c r="B98" s="274" t="s">
        <v>16465</v>
      </c>
      <c r="C98" s="98" t="s">
        <v>15796</v>
      </c>
      <c r="D98" s="98" t="s">
        <v>15797</v>
      </c>
      <c r="E98" s="276"/>
    </row>
    <row r="99" spans="1:5" ht="15.75">
      <c r="A99" s="129"/>
      <c r="B99" s="274" t="s">
        <v>15808</v>
      </c>
      <c r="C99" s="98" t="s">
        <v>15796</v>
      </c>
      <c r="D99" s="98" t="s">
        <v>15797</v>
      </c>
      <c r="E99" s="276"/>
    </row>
    <row r="100" spans="1:5" ht="15.75">
      <c r="A100" s="129"/>
      <c r="B100" s="274" t="s">
        <v>16466</v>
      </c>
      <c r="C100" s="98" t="s">
        <v>15796</v>
      </c>
      <c r="D100" s="98" t="s">
        <v>15797</v>
      </c>
      <c r="E100" s="276"/>
    </row>
    <row r="101" spans="1:5" ht="15.75">
      <c r="A101" s="129"/>
      <c r="B101" s="274" t="s">
        <v>16467</v>
      </c>
      <c r="C101" s="98" t="s">
        <v>15796</v>
      </c>
      <c r="D101" s="98" t="s">
        <v>15797</v>
      </c>
      <c r="E101" s="276"/>
    </row>
    <row r="102" spans="1:5" ht="15.75">
      <c r="A102" s="129"/>
      <c r="B102" s="274" t="s">
        <v>16468</v>
      </c>
      <c r="C102" s="98" t="s">
        <v>15796</v>
      </c>
      <c r="D102" s="98" t="s">
        <v>15797</v>
      </c>
      <c r="E102" s="276"/>
    </row>
    <row r="103" spans="1:5" ht="15.75">
      <c r="A103" s="129"/>
      <c r="B103" s="274" t="s">
        <v>16469</v>
      </c>
      <c r="C103" s="98" t="s">
        <v>15796</v>
      </c>
      <c r="D103" s="98" t="s">
        <v>15797</v>
      </c>
      <c r="E103" s="276"/>
    </row>
    <row r="104" spans="1:5" ht="15.75">
      <c r="A104" s="129"/>
      <c r="B104" s="274" t="s">
        <v>16470</v>
      </c>
      <c r="C104" s="98" t="s">
        <v>15796</v>
      </c>
      <c r="D104" s="98" t="s">
        <v>15797</v>
      </c>
      <c r="E104" s="276"/>
    </row>
    <row r="105" spans="1:5" ht="15.75">
      <c r="A105" s="129"/>
      <c r="B105" s="274" t="s">
        <v>16471</v>
      </c>
      <c r="C105" s="98" t="s">
        <v>15796</v>
      </c>
      <c r="D105" s="98" t="s">
        <v>15797</v>
      </c>
      <c r="E105" s="276"/>
    </row>
    <row r="106" spans="1:5" ht="15.75">
      <c r="A106" s="129"/>
      <c r="B106" s="274" t="s">
        <v>16472</v>
      </c>
      <c r="C106" s="98" t="s">
        <v>15796</v>
      </c>
      <c r="D106" s="98" t="s">
        <v>15797</v>
      </c>
      <c r="E106" s="276"/>
    </row>
    <row r="107" spans="1:5" ht="15.75">
      <c r="A107" s="129"/>
      <c r="B107" s="274" t="s">
        <v>16473</v>
      </c>
      <c r="C107" s="98" t="s">
        <v>15796</v>
      </c>
      <c r="D107" s="98" t="s">
        <v>15797</v>
      </c>
      <c r="E107" s="276"/>
    </row>
    <row r="108" spans="1:5" ht="15.75">
      <c r="A108" s="129"/>
      <c r="B108" s="274" t="s">
        <v>16474</v>
      </c>
      <c r="C108" s="98" t="s">
        <v>15796</v>
      </c>
      <c r="D108" s="98" t="s">
        <v>15797</v>
      </c>
      <c r="E108" s="276"/>
    </row>
    <row r="109" spans="1:5" ht="15.75">
      <c r="A109" s="129"/>
      <c r="B109" s="274" t="s">
        <v>16475</v>
      </c>
      <c r="C109" s="98" t="s">
        <v>15796</v>
      </c>
      <c r="D109" s="98" t="s">
        <v>15797</v>
      </c>
      <c r="E109" s="276"/>
    </row>
    <row r="110" spans="1:5" ht="15.75">
      <c r="A110" s="129"/>
      <c r="B110" s="274" t="s">
        <v>16476</v>
      </c>
      <c r="C110" s="98" t="s">
        <v>15796</v>
      </c>
      <c r="D110" s="98" t="s">
        <v>15797</v>
      </c>
      <c r="E110" s="276"/>
    </row>
    <row r="111" spans="1:5" ht="15.75">
      <c r="A111" s="129"/>
      <c r="B111" s="274" t="s">
        <v>16477</v>
      </c>
      <c r="C111" s="98" t="s">
        <v>15796</v>
      </c>
      <c r="D111" s="98" t="s">
        <v>15797</v>
      </c>
      <c r="E111" s="276"/>
    </row>
    <row r="112" spans="1:5" ht="15.75">
      <c r="A112" s="129"/>
      <c r="B112" s="274" t="s">
        <v>16478</v>
      </c>
      <c r="C112" s="98" t="s">
        <v>15796</v>
      </c>
      <c r="D112" s="98" t="s">
        <v>15797</v>
      </c>
      <c r="E112" s="276"/>
    </row>
    <row r="113" spans="1:5" ht="15.75">
      <c r="A113" s="129"/>
      <c r="B113" s="274" t="s">
        <v>16479</v>
      </c>
      <c r="C113" s="98" t="s">
        <v>15796</v>
      </c>
      <c r="D113" s="98" t="s">
        <v>15797</v>
      </c>
      <c r="E113" s="276"/>
    </row>
    <row r="114" spans="1:5" ht="15.75">
      <c r="A114" s="129"/>
      <c r="B114" s="274" t="s">
        <v>16480</v>
      </c>
      <c r="C114" s="98" t="s">
        <v>15796</v>
      </c>
      <c r="D114" s="98" t="s">
        <v>15797</v>
      </c>
      <c r="E114" s="276"/>
    </row>
    <row r="115" spans="1:5" ht="15.75">
      <c r="A115" s="129"/>
      <c r="B115" s="274" t="s">
        <v>16481</v>
      </c>
      <c r="C115" s="98" t="s">
        <v>15796</v>
      </c>
      <c r="D115" s="98" t="s">
        <v>15797</v>
      </c>
      <c r="E115" s="276"/>
    </row>
    <row r="116" spans="1:5" ht="15.75">
      <c r="A116" s="129"/>
      <c r="B116" s="274" t="s">
        <v>16482</v>
      </c>
      <c r="C116" s="98" t="s">
        <v>15796</v>
      </c>
      <c r="D116" s="98" t="s">
        <v>15797</v>
      </c>
      <c r="E116" s="276"/>
    </row>
    <row r="117" spans="1:5" ht="15.75">
      <c r="A117" s="129"/>
      <c r="B117" s="274" t="s">
        <v>16483</v>
      </c>
      <c r="C117" s="98" t="s">
        <v>15796</v>
      </c>
      <c r="D117" s="98" t="s">
        <v>15797</v>
      </c>
      <c r="E117" s="276"/>
    </row>
    <row r="118" spans="1:5" ht="15.75">
      <c r="A118" s="129"/>
      <c r="B118" s="274" t="s">
        <v>16484</v>
      </c>
      <c r="C118" s="98" t="s">
        <v>15796</v>
      </c>
      <c r="D118" s="98" t="s">
        <v>15797</v>
      </c>
      <c r="E118" s="276"/>
    </row>
    <row r="119" spans="1:5" ht="15.75">
      <c r="A119" s="129"/>
      <c r="B119" s="274" t="s">
        <v>15809</v>
      </c>
      <c r="C119" s="98" t="s">
        <v>15796</v>
      </c>
      <c r="D119" s="98" t="s">
        <v>15797</v>
      </c>
      <c r="E119" s="276"/>
    </row>
    <row r="120" spans="1:5" ht="15.75">
      <c r="A120" s="129"/>
      <c r="B120" s="274" t="s">
        <v>16485</v>
      </c>
      <c r="C120" s="98" t="s">
        <v>15796</v>
      </c>
      <c r="D120" s="98" t="s">
        <v>15797</v>
      </c>
      <c r="E120" s="276"/>
    </row>
    <row r="121" spans="1:5" ht="15.75">
      <c r="A121" s="129"/>
      <c r="B121" s="274" t="s">
        <v>16486</v>
      </c>
      <c r="C121" s="98" t="s">
        <v>15796</v>
      </c>
      <c r="D121" s="98" t="s">
        <v>15797</v>
      </c>
      <c r="E121" s="276"/>
    </row>
    <row r="122" spans="1:5" ht="15.75">
      <c r="A122" s="129"/>
      <c r="B122" s="274" t="s">
        <v>16487</v>
      </c>
      <c r="C122" s="98" t="s">
        <v>15796</v>
      </c>
      <c r="D122" s="98" t="s">
        <v>15797</v>
      </c>
      <c r="E122" s="276"/>
    </row>
    <row r="123" spans="1:5" ht="15.75">
      <c r="A123" s="129"/>
      <c r="B123" s="274" t="s">
        <v>16488</v>
      </c>
      <c r="C123" s="98" t="s">
        <v>15796</v>
      </c>
      <c r="D123" s="98" t="s">
        <v>15797</v>
      </c>
      <c r="E123" s="276"/>
    </row>
    <row r="124" spans="1:5" ht="15.75">
      <c r="A124" s="129"/>
      <c r="B124" s="274" t="s">
        <v>16489</v>
      </c>
      <c r="C124" s="98" t="s">
        <v>15796</v>
      </c>
      <c r="D124" s="98" t="s">
        <v>15797</v>
      </c>
      <c r="E124" s="276"/>
    </row>
    <row r="125" spans="1:5" ht="15.75">
      <c r="A125" s="129"/>
      <c r="B125" s="274" t="s">
        <v>16490</v>
      </c>
      <c r="C125" s="98" t="s">
        <v>15796</v>
      </c>
      <c r="D125" s="98" t="s">
        <v>15797</v>
      </c>
      <c r="E125" s="276"/>
    </row>
    <row r="126" spans="1:5" ht="15.75">
      <c r="A126" s="129"/>
      <c r="B126" s="274" t="s">
        <v>16491</v>
      </c>
      <c r="C126" s="98" t="s">
        <v>15796</v>
      </c>
      <c r="D126" s="98" t="s">
        <v>15797</v>
      </c>
      <c r="E126" s="276"/>
    </row>
    <row r="127" spans="1:5" ht="15.75">
      <c r="A127" s="129"/>
      <c r="B127" s="274" t="s">
        <v>16492</v>
      </c>
      <c r="C127" s="98" t="s">
        <v>15796</v>
      </c>
      <c r="D127" s="98" t="s">
        <v>15797</v>
      </c>
      <c r="E127" s="276"/>
    </row>
    <row r="128" spans="1:5" ht="15.75">
      <c r="A128" s="129"/>
      <c r="B128" s="274" t="s">
        <v>16493</v>
      </c>
      <c r="C128" s="98" t="s">
        <v>15796</v>
      </c>
      <c r="D128" s="98" t="s">
        <v>15797</v>
      </c>
      <c r="E128" s="276"/>
    </row>
    <row r="129" spans="1:5" ht="15.75">
      <c r="A129" s="129"/>
      <c r="B129" s="274" t="s">
        <v>16494</v>
      </c>
      <c r="C129" s="98" t="s">
        <v>15796</v>
      </c>
      <c r="D129" s="98" t="s">
        <v>15797</v>
      </c>
      <c r="E129" s="276"/>
    </row>
    <row r="130" spans="1:5" ht="15.75">
      <c r="A130" s="129"/>
      <c r="B130" s="274" t="s">
        <v>16495</v>
      </c>
      <c r="C130" s="98" t="s">
        <v>15796</v>
      </c>
      <c r="D130" s="98" t="s">
        <v>15797</v>
      </c>
      <c r="E130" s="276"/>
    </row>
    <row r="131" spans="1:5" ht="15.75">
      <c r="A131" s="129"/>
      <c r="B131" s="274" t="s">
        <v>16496</v>
      </c>
      <c r="C131" s="98" t="s">
        <v>15796</v>
      </c>
      <c r="D131" s="98" t="s">
        <v>15797</v>
      </c>
      <c r="E131" s="276"/>
    </row>
    <row r="132" spans="1:5" ht="15.75">
      <c r="A132" s="129"/>
      <c r="B132" s="274" t="s">
        <v>16497</v>
      </c>
      <c r="C132" s="98" t="s">
        <v>15796</v>
      </c>
      <c r="D132" s="98" t="s">
        <v>15797</v>
      </c>
      <c r="E132" s="276"/>
    </row>
    <row r="133" spans="1:5" ht="15.75">
      <c r="A133" s="129"/>
      <c r="B133" s="274" t="s">
        <v>16498</v>
      </c>
      <c r="C133" s="98" t="s">
        <v>15796</v>
      </c>
      <c r="D133" s="98" t="s">
        <v>15797</v>
      </c>
      <c r="E133" s="276"/>
    </row>
    <row r="134" spans="1:5" ht="15.75">
      <c r="A134" s="129"/>
      <c r="B134" s="274" t="s">
        <v>16499</v>
      </c>
      <c r="C134" s="98" t="s">
        <v>15796</v>
      </c>
      <c r="D134" s="98" t="s">
        <v>15797</v>
      </c>
      <c r="E134" s="276"/>
    </row>
    <row r="135" spans="1:5" ht="15.75">
      <c r="A135" s="129"/>
      <c r="B135" s="274" t="s">
        <v>16500</v>
      </c>
      <c r="C135" s="98" t="s">
        <v>15796</v>
      </c>
      <c r="D135" s="98" t="s">
        <v>15797</v>
      </c>
      <c r="E135" s="276"/>
    </row>
    <row r="136" spans="1:5" ht="15.75">
      <c r="A136" s="129"/>
      <c r="B136" s="274" t="s">
        <v>16501</v>
      </c>
      <c r="C136" s="98" t="s">
        <v>15796</v>
      </c>
      <c r="D136" s="98" t="s">
        <v>15797</v>
      </c>
      <c r="E136" s="276"/>
    </row>
    <row r="137" spans="1:5" ht="15.75">
      <c r="A137" s="129"/>
      <c r="B137" s="274" t="s">
        <v>16502</v>
      </c>
      <c r="C137" s="98" t="s">
        <v>15796</v>
      </c>
      <c r="D137" s="98" t="s">
        <v>15797</v>
      </c>
      <c r="E137" s="276"/>
    </row>
    <row r="138" spans="1:5" ht="15.75">
      <c r="A138" s="129"/>
      <c r="B138" s="274" t="s">
        <v>16503</v>
      </c>
      <c r="C138" s="98" t="s">
        <v>15796</v>
      </c>
      <c r="D138" s="98" t="s">
        <v>15797</v>
      </c>
      <c r="E138" s="276"/>
    </row>
    <row r="139" spans="1:5" ht="15.75">
      <c r="A139" s="129"/>
      <c r="B139" s="274" t="s">
        <v>16504</v>
      </c>
      <c r="C139" s="98" t="s">
        <v>15796</v>
      </c>
      <c r="D139" s="98" t="s">
        <v>15797</v>
      </c>
      <c r="E139" s="276"/>
    </row>
    <row r="140" spans="1:5" ht="15.75">
      <c r="A140" s="129"/>
      <c r="B140" s="274" t="s">
        <v>16505</v>
      </c>
      <c r="C140" s="98" t="s">
        <v>15796</v>
      </c>
      <c r="D140" s="98" t="s">
        <v>15797</v>
      </c>
      <c r="E140" s="276"/>
    </row>
    <row r="141" spans="1:5" ht="15.75">
      <c r="A141" s="129"/>
      <c r="B141" s="274" t="s">
        <v>16506</v>
      </c>
      <c r="C141" s="98" t="s">
        <v>15796</v>
      </c>
      <c r="D141" s="98" t="s">
        <v>15797</v>
      </c>
      <c r="E141" s="276"/>
    </row>
    <row r="142" spans="1:5" ht="15.75">
      <c r="A142" s="129"/>
      <c r="B142" s="274" t="s">
        <v>16507</v>
      </c>
      <c r="C142" s="98" t="s">
        <v>15796</v>
      </c>
      <c r="D142" s="98" t="s">
        <v>15797</v>
      </c>
      <c r="E142" s="276"/>
    </row>
    <row r="143" spans="1:5" ht="15.75">
      <c r="A143" s="129"/>
      <c r="B143" s="274" t="s">
        <v>16508</v>
      </c>
      <c r="C143" s="98" t="s">
        <v>15796</v>
      </c>
      <c r="D143" s="98" t="s">
        <v>15797</v>
      </c>
      <c r="E143" s="276"/>
    </row>
    <row r="144" spans="1:5" ht="15.75">
      <c r="A144" s="129"/>
      <c r="B144" s="274" t="s">
        <v>16509</v>
      </c>
      <c r="C144" s="98" t="s">
        <v>15796</v>
      </c>
      <c r="D144" s="98" t="s">
        <v>15797</v>
      </c>
      <c r="E144" s="276"/>
    </row>
    <row r="145" spans="1:5" ht="15.75">
      <c r="A145" s="129"/>
      <c r="B145" s="274" t="s">
        <v>16510</v>
      </c>
      <c r="C145" s="98" t="s">
        <v>15796</v>
      </c>
      <c r="D145" s="98" t="s">
        <v>15797</v>
      </c>
      <c r="E145" s="276"/>
    </row>
    <row r="146" spans="1:5" ht="15.75">
      <c r="A146" s="129"/>
      <c r="B146" s="274" t="s">
        <v>16511</v>
      </c>
      <c r="C146" s="98" t="s">
        <v>15796</v>
      </c>
      <c r="D146" s="98" t="s">
        <v>15797</v>
      </c>
      <c r="E146" s="276"/>
    </row>
    <row r="147" spans="1:5" ht="15.75">
      <c r="A147" s="129"/>
      <c r="B147" s="274" t="s">
        <v>16512</v>
      </c>
      <c r="C147" s="98" t="s">
        <v>15796</v>
      </c>
      <c r="D147" s="98" t="s">
        <v>15797</v>
      </c>
      <c r="E147" s="276"/>
    </row>
    <row r="148" spans="1:5" ht="15.75">
      <c r="A148" s="129"/>
      <c r="B148" s="274" t="s">
        <v>16513</v>
      </c>
      <c r="C148" s="98" t="s">
        <v>15796</v>
      </c>
      <c r="D148" s="98" t="s">
        <v>15797</v>
      </c>
      <c r="E148" s="276"/>
    </row>
    <row r="149" spans="1:5" ht="15.75">
      <c r="A149" s="129"/>
      <c r="B149" s="274" t="s">
        <v>16514</v>
      </c>
      <c r="C149" s="98" t="s">
        <v>15796</v>
      </c>
      <c r="D149" s="98" t="s">
        <v>15797</v>
      </c>
      <c r="E149" s="276"/>
    </row>
    <row r="150" spans="1:5" ht="15.75">
      <c r="A150" s="129"/>
      <c r="B150" s="274" t="s">
        <v>16515</v>
      </c>
      <c r="C150" s="98" t="s">
        <v>15796</v>
      </c>
      <c r="D150" s="98" t="s">
        <v>15797</v>
      </c>
      <c r="E150" s="276"/>
    </row>
    <row r="151" spans="1:5" ht="15.75">
      <c r="A151" s="129"/>
      <c r="B151" s="274" t="s">
        <v>16516</v>
      </c>
      <c r="C151" s="98" t="s">
        <v>15796</v>
      </c>
      <c r="D151" s="98" t="s">
        <v>15797</v>
      </c>
      <c r="E151" s="276"/>
    </row>
    <row r="152" spans="1:5" ht="15.75">
      <c r="A152" s="129"/>
      <c r="B152" s="274" t="s">
        <v>16517</v>
      </c>
      <c r="C152" s="98" t="s">
        <v>15796</v>
      </c>
      <c r="D152" s="98" t="s">
        <v>15797</v>
      </c>
      <c r="E152" s="276"/>
    </row>
    <row r="153" spans="1:5" ht="15.75">
      <c r="A153" s="129"/>
      <c r="B153" s="274" t="s">
        <v>16518</v>
      </c>
      <c r="C153" s="98" t="s">
        <v>15796</v>
      </c>
      <c r="D153" s="98" t="s">
        <v>15797</v>
      </c>
      <c r="E153" s="276"/>
    </row>
    <row r="154" spans="1:5" ht="15.75">
      <c r="A154" s="129"/>
      <c r="B154" s="274" t="s">
        <v>16519</v>
      </c>
      <c r="C154" s="98" t="s">
        <v>15796</v>
      </c>
      <c r="D154" s="98" t="s">
        <v>15797</v>
      </c>
      <c r="E154" s="276"/>
    </row>
    <row r="155" spans="1:5" ht="15.75">
      <c r="A155" s="129"/>
      <c r="B155" s="274" t="s">
        <v>16520</v>
      </c>
      <c r="C155" s="98" t="s">
        <v>15796</v>
      </c>
      <c r="D155" s="98" t="s">
        <v>15797</v>
      </c>
      <c r="E155" s="276"/>
    </row>
    <row r="156" spans="1:5" ht="15.75">
      <c r="A156" s="129"/>
      <c r="B156" s="274" t="s">
        <v>16521</v>
      </c>
      <c r="C156" s="98" t="s">
        <v>15796</v>
      </c>
      <c r="D156" s="98" t="s">
        <v>15797</v>
      </c>
      <c r="E156" s="276"/>
    </row>
    <row r="157" spans="1:5" ht="15.75">
      <c r="A157" s="129"/>
      <c r="B157" s="274" t="s">
        <v>16522</v>
      </c>
      <c r="C157" s="98" t="s">
        <v>15796</v>
      </c>
      <c r="D157" s="98" t="s">
        <v>15797</v>
      </c>
      <c r="E157" s="276"/>
    </row>
    <row r="158" spans="1:5" ht="15.75">
      <c r="A158" s="129"/>
      <c r="B158" s="274" t="s">
        <v>16523</v>
      </c>
      <c r="C158" s="98" t="s">
        <v>15796</v>
      </c>
      <c r="D158" s="98" t="s">
        <v>15797</v>
      </c>
      <c r="E158" s="276"/>
    </row>
    <row r="159" spans="1:5" ht="15.75">
      <c r="A159" s="129"/>
      <c r="B159" s="274" t="s">
        <v>16524</v>
      </c>
      <c r="C159" s="98" t="s">
        <v>15796</v>
      </c>
      <c r="D159" s="98" t="s">
        <v>15797</v>
      </c>
      <c r="E159" s="276"/>
    </row>
    <row r="160" spans="1:5" ht="15.75">
      <c r="A160" s="129"/>
      <c r="B160" s="274" t="s">
        <v>16525</v>
      </c>
      <c r="C160" s="98" t="s">
        <v>15796</v>
      </c>
      <c r="D160" s="98" t="s">
        <v>15797</v>
      </c>
      <c r="E160" s="276"/>
    </row>
    <row r="161" spans="1:5" ht="15.75">
      <c r="A161" s="129"/>
      <c r="B161" s="274" t="s">
        <v>16526</v>
      </c>
      <c r="C161" s="98" t="s">
        <v>15796</v>
      </c>
      <c r="D161" s="98" t="s">
        <v>15797</v>
      </c>
      <c r="E161" s="276"/>
    </row>
    <row r="162" spans="1:5" ht="15.75">
      <c r="A162" s="129"/>
      <c r="B162" s="274" t="s">
        <v>16527</v>
      </c>
      <c r="C162" s="98" t="s">
        <v>15796</v>
      </c>
      <c r="D162" s="98" t="s">
        <v>15797</v>
      </c>
      <c r="E162" s="276"/>
    </row>
    <row r="163" spans="1:5" ht="15.75">
      <c r="A163" s="129"/>
      <c r="B163" s="274" t="s">
        <v>16528</v>
      </c>
      <c r="C163" s="98" t="s">
        <v>15796</v>
      </c>
      <c r="D163" s="98" t="s">
        <v>15797</v>
      </c>
      <c r="E163" s="276"/>
    </row>
    <row r="164" spans="1:5" ht="15.75">
      <c r="A164" s="129"/>
      <c r="B164" s="274" t="s">
        <v>16529</v>
      </c>
      <c r="C164" s="98" t="s">
        <v>15796</v>
      </c>
      <c r="D164" s="98" t="s">
        <v>15797</v>
      </c>
      <c r="E164" s="276"/>
    </row>
    <row r="165" spans="1:5" ht="15.75">
      <c r="A165" s="129"/>
      <c r="B165" s="274" t="s">
        <v>16530</v>
      </c>
      <c r="C165" s="98" t="s">
        <v>15796</v>
      </c>
      <c r="D165" s="98" t="s">
        <v>15797</v>
      </c>
      <c r="E165" s="276"/>
    </row>
    <row r="166" spans="1:5" ht="15.75">
      <c r="A166" s="129"/>
      <c r="B166" s="274" t="s">
        <v>16531</v>
      </c>
      <c r="C166" s="98" t="s">
        <v>15796</v>
      </c>
      <c r="D166" s="98" t="s">
        <v>15797</v>
      </c>
      <c r="E166" s="276"/>
    </row>
    <row r="167" spans="1:5" ht="15.75">
      <c r="A167" s="129"/>
      <c r="B167" s="274" t="s">
        <v>16532</v>
      </c>
      <c r="C167" s="98" t="s">
        <v>15796</v>
      </c>
      <c r="D167" s="98" t="s">
        <v>15797</v>
      </c>
      <c r="E167" s="276"/>
    </row>
    <row r="168" spans="1:5" ht="15.75">
      <c r="A168" s="129"/>
      <c r="B168" s="274" t="s">
        <v>16533</v>
      </c>
      <c r="C168" s="98" t="s">
        <v>15796</v>
      </c>
      <c r="D168" s="98" t="s">
        <v>15797</v>
      </c>
      <c r="E168" s="276"/>
    </row>
    <row r="169" spans="1:5" ht="15.75">
      <c r="A169" s="129"/>
      <c r="B169" s="274" t="s">
        <v>16534</v>
      </c>
      <c r="C169" s="98" t="s">
        <v>15796</v>
      </c>
      <c r="D169" s="98" t="s">
        <v>15797</v>
      </c>
      <c r="E169" s="276"/>
    </row>
    <row r="170" spans="1:5" ht="15.75">
      <c r="A170" s="129"/>
      <c r="B170" s="274" t="s">
        <v>16535</v>
      </c>
      <c r="C170" s="98" t="s">
        <v>15796</v>
      </c>
      <c r="D170" s="98" t="s">
        <v>15797</v>
      </c>
      <c r="E170" s="276"/>
    </row>
    <row r="171" spans="1:5" ht="15.75">
      <c r="A171" s="129"/>
      <c r="B171" s="274" t="s">
        <v>16536</v>
      </c>
      <c r="C171" s="98" t="s">
        <v>15796</v>
      </c>
      <c r="D171" s="98" t="s">
        <v>15797</v>
      </c>
      <c r="E171" s="276"/>
    </row>
    <row r="172" spans="1:5" ht="15.75">
      <c r="A172" s="129"/>
      <c r="B172" s="274" t="s">
        <v>16537</v>
      </c>
      <c r="C172" s="98" t="s">
        <v>15796</v>
      </c>
      <c r="D172" s="98" t="s">
        <v>15797</v>
      </c>
      <c r="E172" s="276"/>
    </row>
    <row r="173" spans="1:5" ht="15.75">
      <c r="A173" s="129"/>
      <c r="B173" s="274" t="s">
        <v>16538</v>
      </c>
      <c r="C173" s="98" t="s">
        <v>15796</v>
      </c>
      <c r="D173" s="98" t="s">
        <v>15797</v>
      </c>
      <c r="E173" s="276"/>
    </row>
    <row r="174" spans="1:5" ht="15.75">
      <c r="A174" s="129"/>
      <c r="B174" s="274" t="s">
        <v>16539</v>
      </c>
      <c r="C174" s="98" t="s">
        <v>15796</v>
      </c>
      <c r="D174" s="98" t="s">
        <v>15797</v>
      </c>
      <c r="E174" s="276"/>
    </row>
    <row r="175" spans="1:5" ht="15.75">
      <c r="A175" s="129"/>
      <c r="B175" s="274" t="s">
        <v>16540</v>
      </c>
      <c r="C175" s="98" t="s">
        <v>15796</v>
      </c>
      <c r="D175" s="98" t="s">
        <v>15797</v>
      </c>
      <c r="E175" s="276"/>
    </row>
    <row r="176" spans="1:5" ht="15.75">
      <c r="A176" s="129"/>
      <c r="B176" s="274" t="s">
        <v>16541</v>
      </c>
      <c r="C176" s="98" t="s">
        <v>15796</v>
      </c>
      <c r="D176" s="98" t="s">
        <v>15797</v>
      </c>
      <c r="E176" s="276"/>
    </row>
    <row r="177" spans="1:5" ht="15.75">
      <c r="A177" s="129"/>
      <c r="B177" s="274" t="s">
        <v>16542</v>
      </c>
      <c r="C177" s="98" t="s">
        <v>15796</v>
      </c>
      <c r="D177" s="98" t="s">
        <v>15797</v>
      </c>
      <c r="E177" s="276"/>
    </row>
    <row r="178" spans="1:5" ht="15.75">
      <c r="A178" s="129"/>
      <c r="B178" s="274" t="s">
        <v>16543</v>
      </c>
      <c r="C178" s="98" t="s">
        <v>15796</v>
      </c>
      <c r="D178" s="98" t="s">
        <v>15797</v>
      </c>
      <c r="E178" s="276"/>
    </row>
    <row r="179" spans="1:5" ht="15.75">
      <c r="A179" s="129"/>
      <c r="B179" s="274" t="s">
        <v>16544</v>
      </c>
      <c r="C179" s="98" t="s">
        <v>15796</v>
      </c>
      <c r="D179" s="98" t="s">
        <v>15797</v>
      </c>
      <c r="E179" s="276"/>
    </row>
    <row r="180" spans="1:5" ht="15.75">
      <c r="A180" s="129"/>
      <c r="B180" s="274" t="s">
        <v>16545</v>
      </c>
      <c r="C180" s="98" t="s">
        <v>15796</v>
      </c>
      <c r="D180" s="98" t="s">
        <v>15797</v>
      </c>
      <c r="E180" s="276"/>
    </row>
    <row r="181" spans="1:5" ht="15.75">
      <c r="A181" s="129"/>
      <c r="B181" s="274" t="s">
        <v>16546</v>
      </c>
      <c r="C181" s="98" t="s">
        <v>15796</v>
      </c>
      <c r="D181" s="98" t="s">
        <v>15797</v>
      </c>
      <c r="E181" s="276"/>
    </row>
    <row r="182" spans="1:5" ht="15.75">
      <c r="A182" s="129"/>
      <c r="B182" s="274" t="s">
        <v>16547</v>
      </c>
      <c r="C182" s="98" t="s">
        <v>15796</v>
      </c>
      <c r="D182" s="98" t="s">
        <v>15797</v>
      </c>
      <c r="E182" s="276"/>
    </row>
    <row r="183" spans="1:5" ht="15.75">
      <c r="A183" s="129"/>
      <c r="B183" s="274" t="s">
        <v>16548</v>
      </c>
      <c r="C183" s="98" t="s">
        <v>15796</v>
      </c>
      <c r="D183" s="98" t="s">
        <v>15797</v>
      </c>
      <c r="E183" s="276"/>
    </row>
    <row r="184" spans="1:5" ht="15.75">
      <c r="A184" s="129"/>
      <c r="B184" s="274" t="s">
        <v>16549</v>
      </c>
      <c r="C184" s="98" t="s">
        <v>15796</v>
      </c>
      <c r="D184" s="98" t="s">
        <v>15797</v>
      </c>
      <c r="E184" s="276"/>
    </row>
    <row r="185" spans="1:5" ht="15.75">
      <c r="A185" s="129"/>
      <c r="B185" s="274" t="s">
        <v>16550</v>
      </c>
      <c r="C185" s="98" t="s">
        <v>15796</v>
      </c>
      <c r="D185" s="98" t="s">
        <v>15797</v>
      </c>
      <c r="E185" s="276"/>
    </row>
    <row r="186" spans="1:5" ht="15.75">
      <c r="A186" s="129"/>
      <c r="B186" s="274" t="s">
        <v>16551</v>
      </c>
      <c r="C186" s="98" t="s">
        <v>15796</v>
      </c>
      <c r="D186" s="98" t="s">
        <v>15797</v>
      </c>
      <c r="E186" s="276"/>
    </row>
    <row r="187" spans="1:5" ht="15.75">
      <c r="A187" s="129"/>
      <c r="B187" s="274" t="s">
        <v>16552</v>
      </c>
      <c r="C187" s="98" t="s">
        <v>15796</v>
      </c>
      <c r="D187" s="98" t="s">
        <v>15797</v>
      </c>
      <c r="E187" s="276"/>
    </row>
    <row r="188" spans="1:5" ht="15.75">
      <c r="A188" s="129"/>
      <c r="B188" s="274" t="s">
        <v>16553</v>
      </c>
      <c r="C188" s="98" t="s">
        <v>15796</v>
      </c>
      <c r="D188" s="98" t="s">
        <v>15797</v>
      </c>
      <c r="E188" s="276"/>
    </row>
    <row r="189" spans="1:5" ht="15.75">
      <c r="A189" s="129"/>
      <c r="B189" s="274" t="s">
        <v>16554</v>
      </c>
      <c r="C189" s="98" t="s">
        <v>15796</v>
      </c>
      <c r="D189" s="98" t="s">
        <v>15797</v>
      </c>
      <c r="E189" s="276"/>
    </row>
    <row r="190" spans="1:5" ht="15.75">
      <c r="A190" s="129"/>
      <c r="B190" s="274" t="s">
        <v>16555</v>
      </c>
      <c r="C190" s="98" t="s">
        <v>15796</v>
      </c>
      <c r="D190" s="98" t="s">
        <v>15797</v>
      </c>
      <c r="E190" s="276"/>
    </row>
    <row r="191" spans="1:5" ht="15.75">
      <c r="A191" s="129"/>
      <c r="B191" s="274" t="s">
        <v>16556</v>
      </c>
      <c r="C191" s="98" t="s">
        <v>15796</v>
      </c>
      <c r="D191" s="98" t="s">
        <v>15797</v>
      </c>
      <c r="E191" s="276"/>
    </row>
    <row r="192" spans="1:5" ht="15.75">
      <c r="A192" s="129"/>
      <c r="B192" s="274" t="s">
        <v>16557</v>
      </c>
      <c r="C192" s="98" t="s">
        <v>15796</v>
      </c>
      <c r="D192" s="98" t="s">
        <v>15797</v>
      </c>
      <c r="E192" s="276"/>
    </row>
    <row r="193" spans="1:5" ht="15.75">
      <c r="A193" s="129"/>
      <c r="B193" s="274" t="s">
        <v>16558</v>
      </c>
      <c r="C193" s="98" t="s">
        <v>15796</v>
      </c>
      <c r="D193" s="98" t="s">
        <v>15797</v>
      </c>
      <c r="E193" s="276"/>
    </row>
    <row r="194" spans="1:5" ht="15.75">
      <c r="A194" s="129"/>
      <c r="B194" s="274" t="s">
        <v>16559</v>
      </c>
      <c r="C194" s="98" t="s">
        <v>15796</v>
      </c>
      <c r="D194" s="98" t="s">
        <v>15797</v>
      </c>
      <c r="E194" s="276"/>
    </row>
    <row r="195" spans="1:5" ht="15.75">
      <c r="A195" s="129"/>
      <c r="B195" s="274" t="s">
        <v>16560</v>
      </c>
      <c r="C195" s="98" t="s">
        <v>15796</v>
      </c>
      <c r="D195" s="98" t="s">
        <v>15797</v>
      </c>
      <c r="E195" s="276"/>
    </row>
    <row r="196" spans="1:5" ht="15.75">
      <c r="A196" s="129"/>
      <c r="B196" s="274" t="s">
        <v>16561</v>
      </c>
      <c r="C196" s="98" t="s">
        <v>15796</v>
      </c>
      <c r="D196" s="98" t="s">
        <v>15797</v>
      </c>
      <c r="E196" s="276"/>
    </row>
    <row r="197" spans="1:5" ht="31.5">
      <c r="A197" s="129"/>
      <c r="B197" s="274" t="s">
        <v>16562</v>
      </c>
      <c r="C197" s="98" t="s">
        <v>16563</v>
      </c>
      <c r="D197" s="98" t="s">
        <v>15797</v>
      </c>
      <c r="E197" s="276"/>
    </row>
    <row r="198" spans="1:5" ht="31.5">
      <c r="A198" s="129"/>
      <c r="B198" s="274" t="s">
        <v>16564</v>
      </c>
      <c r="C198" s="98" t="s">
        <v>16563</v>
      </c>
      <c r="D198" s="98" t="s">
        <v>15797</v>
      </c>
      <c r="E198" s="276"/>
    </row>
    <row r="199" spans="1:5" ht="15.75">
      <c r="A199" s="129"/>
      <c r="B199" s="274" t="s">
        <v>16565</v>
      </c>
      <c r="C199" s="98" t="s">
        <v>15796</v>
      </c>
      <c r="D199" s="98" t="s">
        <v>15797</v>
      </c>
      <c r="E199" s="276"/>
    </row>
    <row r="200" spans="1:5" ht="15.75">
      <c r="A200" s="129"/>
      <c r="B200" s="274" t="s">
        <v>16566</v>
      </c>
      <c r="C200" s="98" t="s">
        <v>15796</v>
      </c>
      <c r="D200" s="98" t="s">
        <v>15797</v>
      </c>
      <c r="E200" s="276"/>
    </row>
    <row r="201" spans="1:5" ht="15.75">
      <c r="A201" s="129"/>
      <c r="B201" s="274" t="s">
        <v>16567</v>
      </c>
      <c r="C201" s="98" t="s">
        <v>15796</v>
      </c>
      <c r="D201" s="98" t="s">
        <v>15797</v>
      </c>
      <c r="E201" s="276"/>
    </row>
    <row r="202" spans="1:5" ht="15.75">
      <c r="A202" s="129"/>
      <c r="B202" s="274" t="s">
        <v>16568</v>
      </c>
      <c r="C202" s="98" t="s">
        <v>15796</v>
      </c>
      <c r="D202" s="98" t="s">
        <v>15797</v>
      </c>
      <c r="E202" s="276"/>
    </row>
    <row r="203" spans="1:5" ht="15.75">
      <c r="A203" s="129"/>
      <c r="B203" s="274" t="s">
        <v>16569</v>
      </c>
      <c r="C203" s="98" t="s">
        <v>15796</v>
      </c>
      <c r="D203" s="98" t="s">
        <v>15797</v>
      </c>
      <c r="E203" s="276"/>
    </row>
    <row r="204" spans="1:5" ht="15.75">
      <c r="A204" s="129"/>
      <c r="B204" s="274" t="s">
        <v>16570</v>
      </c>
      <c r="C204" s="98" t="s">
        <v>15796</v>
      </c>
      <c r="D204" s="98" t="s">
        <v>15797</v>
      </c>
      <c r="E204" s="276"/>
    </row>
    <row r="205" spans="1:5" ht="15.75">
      <c r="A205" s="129"/>
      <c r="B205" s="274" t="s">
        <v>16571</v>
      </c>
      <c r="C205" s="98" t="s">
        <v>15796</v>
      </c>
      <c r="D205" s="98" t="s">
        <v>15797</v>
      </c>
      <c r="E205" s="276"/>
    </row>
    <row r="206" spans="1:5" ht="15.75">
      <c r="A206" s="129"/>
      <c r="B206" s="274" t="s">
        <v>16572</v>
      </c>
      <c r="C206" s="98" t="s">
        <v>15796</v>
      </c>
      <c r="D206" s="98" t="s">
        <v>15797</v>
      </c>
      <c r="E206" s="276"/>
    </row>
    <row r="207" spans="1:5" ht="15.75">
      <c r="A207" s="129"/>
      <c r="B207" s="274" t="s">
        <v>16573</v>
      </c>
      <c r="C207" s="98" t="s">
        <v>15796</v>
      </c>
      <c r="D207" s="98" t="s">
        <v>15797</v>
      </c>
      <c r="E207" s="276"/>
    </row>
    <row r="208" spans="1:5" ht="15.75">
      <c r="A208" s="129"/>
      <c r="B208" s="274" t="s">
        <v>16574</v>
      </c>
      <c r="C208" s="98" t="s">
        <v>15796</v>
      </c>
      <c r="D208" s="98" t="s">
        <v>15797</v>
      </c>
      <c r="E208" s="276"/>
    </row>
    <row r="209" spans="1:5" ht="15.75">
      <c r="A209" s="129"/>
      <c r="B209" s="274" t="s">
        <v>16575</v>
      </c>
      <c r="C209" s="98" t="s">
        <v>15796</v>
      </c>
      <c r="D209" s="98" t="s">
        <v>15797</v>
      </c>
      <c r="E209" s="276"/>
    </row>
    <row r="210" spans="1:5" ht="15.75">
      <c r="A210" s="129"/>
      <c r="B210" s="274" t="s">
        <v>16576</v>
      </c>
      <c r="C210" s="98" t="s">
        <v>15796</v>
      </c>
      <c r="D210" s="98" t="s">
        <v>15797</v>
      </c>
      <c r="E210" s="276"/>
    </row>
    <row r="211" spans="1:5" ht="15.75">
      <c r="A211" s="129"/>
      <c r="B211" s="274" t="s">
        <v>16577</v>
      </c>
      <c r="C211" s="98" t="s">
        <v>15796</v>
      </c>
      <c r="D211" s="98" t="s">
        <v>15797</v>
      </c>
      <c r="E211" s="276"/>
    </row>
    <row r="212" spans="1:5" ht="15.75">
      <c r="A212" s="129"/>
      <c r="B212" s="274" t="s">
        <v>16578</v>
      </c>
      <c r="C212" s="98" t="s">
        <v>15796</v>
      </c>
      <c r="D212" s="98" t="s">
        <v>15797</v>
      </c>
      <c r="E212" s="276"/>
    </row>
    <row r="213" spans="1:5" ht="15.75">
      <c r="A213" s="129"/>
      <c r="B213" s="274" t="s">
        <v>16579</v>
      </c>
      <c r="C213" s="98" t="s">
        <v>15796</v>
      </c>
      <c r="D213" s="98" t="s">
        <v>15797</v>
      </c>
      <c r="E213" s="276"/>
    </row>
    <row r="214" spans="1:5" ht="15.75">
      <c r="A214" s="129"/>
      <c r="B214" s="274" t="s">
        <v>16580</v>
      </c>
      <c r="C214" s="98" t="s">
        <v>15796</v>
      </c>
      <c r="D214" s="98" t="s">
        <v>15797</v>
      </c>
      <c r="E214" s="276"/>
    </row>
    <row r="215" spans="1:5" ht="15.75">
      <c r="A215" s="129"/>
      <c r="B215" s="274" t="s">
        <v>16581</v>
      </c>
      <c r="C215" s="98" t="s">
        <v>15796</v>
      </c>
      <c r="D215" s="98" t="s">
        <v>15797</v>
      </c>
      <c r="E215" s="276"/>
    </row>
    <row r="216" spans="1:5" ht="15.75">
      <c r="A216" s="129"/>
      <c r="B216" s="274" t="s">
        <v>16582</v>
      </c>
      <c r="C216" s="98" t="s">
        <v>15796</v>
      </c>
      <c r="D216" s="98" t="s">
        <v>15797</v>
      </c>
      <c r="E216" s="276"/>
    </row>
    <row r="217" spans="1:5" ht="15.75">
      <c r="A217" s="129"/>
      <c r="B217" s="274" t="s">
        <v>16583</v>
      </c>
      <c r="C217" s="98" t="s">
        <v>15796</v>
      </c>
      <c r="D217" s="98" t="s">
        <v>15797</v>
      </c>
      <c r="E217" s="276"/>
    </row>
    <row r="218" spans="1:5" ht="15.75">
      <c r="A218" s="129"/>
      <c r="B218" s="274" t="s">
        <v>16584</v>
      </c>
      <c r="C218" s="98" t="s">
        <v>15796</v>
      </c>
      <c r="D218" s="98" t="s">
        <v>15797</v>
      </c>
      <c r="E218" s="276"/>
    </row>
    <row r="219" spans="1:5" ht="15.75">
      <c r="A219" s="129"/>
      <c r="B219" s="274" t="s">
        <v>16585</v>
      </c>
      <c r="C219" s="98" t="s">
        <v>15796</v>
      </c>
      <c r="D219" s="98" t="s">
        <v>15797</v>
      </c>
      <c r="E219" s="276"/>
    </row>
    <row r="220" spans="1:5" ht="15.75">
      <c r="A220" s="129"/>
      <c r="B220" s="274" t="s">
        <v>16586</v>
      </c>
      <c r="C220" s="98" t="s">
        <v>15796</v>
      </c>
      <c r="D220" s="98" t="s">
        <v>15797</v>
      </c>
      <c r="E220" s="276"/>
    </row>
    <row r="221" spans="1:5" ht="15.75">
      <c r="A221" s="129"/>
      <c r="B221" s="274" t="s">
        <v>16587</v>
      </c>
      <c r="C221" s="98" t="s">
        <v>15796</v>
      </c>
      <c r="D221" s="98" t="s">
        <v>15797</v>
      </c>
      <c r="E221" s="276"/>
    </row>
    <row r="222" spans="1:5" ht="15.75">
      <c r="A222" s="129"/>
      <c r="B222" s="274" t="s">
        <v>16588</v>
      </c>
      <c r="C222" s="98" t="s">
        <v>15796</v>
      </c>
      <c r="D222" s="98" t="s">
        <v>15797</v>
      </c>
      <c r="E222" s="276"/>
    </row>
    <row r="223" spans="1:5" ht="15.75">
      <c r="A223" s="129"/>
      <c r="B223" s="274" t="s">
        <v>16589</v>
      </c>
      <c r="C223" s="98" t="s">
        <v>15796</v>
      </c>
      <c r="D223" s="98" t="s">
        <v>15797</v>
      </c>
      <c r="E223" s="276"/>
    </row>
    <row r="224" spans="1:5" ht="15.75">
      <c r="A224" s="129"/>
      <c r="B224" s="274" t="s">
        <v>16590</v>
      </c>
      <c r="C224" s="98" t="s">
        <v>15796</v>
      </c>
      <c r="D224" s="98" t="s">
        <v>15797</v>
      </c>
      <c r="E224" s="276"/>
    </row>
    <row r="225" spans="1:5" ht="15.75">
      <c r="A225" s="129"/>
      <c r="B225" s="274" t="s">
        <v>16591</v>
      </c>
      <c r="C225" s="98" t="s">
        <v>15796</v>
      </c>
      <c r="D225" s="98" t="s">
        <v>15797</v>
      </c>
      <c r="E225" s="276"/>
    </row>
    <row r="226" spans="1:5" ht="15.75">
      <c r="A226" s="129"/>
      <c r="B226" s="274" t="s">
        <v>16592</v>
      </c>
      <c r="C226" s="98" t="s">
        <v>15796</v>
      </c>
      <c r="D226" s="98" t="s">
        <v>15797</v>
      </c>
      <c r="E226" s="276"/>
    </row>
    <row r="227" spans="1:5" ht="31.5">
      <c r="A227" s="129"/>
      <c r="B227" s="274" t="s">
        <v>16593</v>
      </c>
      <c r="C227" s="98" t="s">
        <v>16563</v>
      </c>
      <c r="D227" s="98" t="s">
        <v>15797</v>
      </c>
      <c r="E227" s="276"/>
    </row>
    <row r="228" spans="1:5" ht="31.5">
      <c r="A228" s="129"/>
      <c r="B228" s="274" t="s">
        <v>16593</v>
      </c>
      <c r="C228" s="98" t="s">
        <v>16563</v>
      </c>
      <c r="D228" s="98" t="s">
        <v>15797</v>
      </c>
      <c r="E228" s="276"/>
    </row>
    <row r="229" spans="1:5" ht="31.5">
      <c r="A229" s="129"/>
      <c r="B229" s="274" t="s">
        <v>16593</v>
      </c>
      <c r="C229" s="98" t="s">
        <v>16563</v>
      </c>
      <c r="D229" s="98" t="s">
        <v>15797</v>
      </c>
      <c r="E229" s="276"/>
    </row>
    <row r="230" spans="1:5" ht="31.5">
      <c r="A230" s="129"/>
      <c r="B230" s="274" t="s">
        <v>16593</v>
      </c>
      <c r="C230" s="98" t="s">
        <v>16563</v>
      </c>
      <c r="D230" s="98" t="s">
        <v>15797</v>
      </c>
      <c r="E230" s="276"/>
    </row>
    <row r="231" spans="1:5" ht="31.5">
      <c r="A231" s="129"/>
      <c r="B231" s="274" t="s">
        <v>16593</v>
      </c>
      <c r="C231" s="98" t="s">
        <v>16563</v>
      </c>
      <c r="D231" s="98" t="s">
        <v>15797</v>
      </c>
      <c r="E231" s="276"/>
    </row>
    <row r="232" spans="1:5" ht="31.5">
      <c r="A232" s="129"/>
      <c r="B232" s="274" t="s">
        <v>16593</v>
      </c>
      <c r="C232" s="98" t="s">
        <v>16563</v>
      </c>
      <c r="D232" s="98" t="s">
        <v>15797</v>
      </c>
      <c r="E232" s="276"/>
    </row>
    <row r="233" spans="1:5" ht="31.5">
      <c r="A233" s="129"/>
      <c r="B233" s="274" t="s">
        <v>16593</v>
      </c>
      <c r="C233" s="98" t="s">
        <v>16563</v>
      </c>
      <c r="D233" s="98" t="s">
        <v>15797</v>
      </c>
      <c r="E233" s="276"/>
    </row>
    <row r="234" spans="1:5" ht="31.5">
      <c r="A234" s="129"/>
      <c r="B234" s="274" t="s">
        <v>16593</v>
      </c>
      <c r="C234" s="98" t="s">
        <v>16563</v>
      </c>
      <c r="D234" s="98" t="s">
        <v>15797</v>
      </c>
      <c r="E234" s="276"/>
    </row>
    <row r="235" spans="1:5" ht="31.5">
      <c r="A235" s="129"/>
      <c r="B235" s="274" t="s">
        <v>16593</v>
      </c>
      <c r="C235" s="98" t="s">
        <v>16563</v>
      </c>
      <c r="D235" s="98" t="s">
        <v>15797</v>
      </c>
      <c r="E235" s="276"/>
    </row>
    <row r="236" spans="1:5" ht="31.5">
      <c r="A236" s="129"/>
      <c r="B236" s="274" t="s">
        <v>16593</v>
      </c>
      <c r="C236" s="98" t="s">
        <v>16563</v>
      </c>
      <c r="D236" s="98" t="s">
        <v>15797</v>
      </c>
      <c r="E236" s="276"/>
    </row>
    <row r="237" spans="1:5" ht="31.5">
      <c r="A237" s="129"/>
      <c r="B237" s="274" t="s">
        <v>16593</v>
      </c>
      <c r="C237" s="98" t="s">
        <v>16563</v>
      </c>
      <c r="D237" s="98" t="s">
        <v>15797</v>
      </c>
      <c r="E237" s="276"/>
    </row>
    <row r="238" spans="1:5" ht="31.5">
      <c r="A238" s="129"/>
      <c r="B238" s="274" t="s">
        <v>16593</v>
      </c>
      <c r="C238" s="98" t="s">
        <v>16563</v>
      </c>
      <c r="D238" s="98" t="s">
        <v>15797</v>
      </c>
      <c r="E238" s="276"/>
    </row>
    <row r="239" spans="1:5" ht="31.5">
      <c r="A239" s="129"/>
      <c r="B239" s="274" t="s">
        <v>16593</v>
      </c>
      <c r="C239" s="98" t="s">
        <v>16563</v>
      </c>
      <c r="D239" s="98" t="s">
        <v>15797</v>
      </c>
      <c r="E239" s="276"/>
    </row>
    <row r="240" spans="1:5" ht="31.5">
      <c r="A240" s="129"/>
      <c r="B240" s="274" t="s">
        <v>16593</v>
      </c>
      <c r="C240" s="98" t="s">
        <v>16563</v>
      </c>
      <c r="D240" s="98" t="s">
        <v>15797</v>
      </c>
      <c r="E240" s="276"/>
    </row>
    <row r="241" spans="1:5" ht="31.5">
      <c r="A241" s="129"/>
      <c r="B241" s="274" t="s">
        <v>16593</v>
      </c>
      <c r="C241" s="98" t="s">
        <v>16563</v>
      </c>
      <c r="D241" s="98" t="s">
        <v>15797</v>
      </c>
      <c r="E241" s="276"/>
    </row>
    <row r="242" spans="1:5" ht="31.5">
      <c r="A242" s="129"/>
      <c r="B242" s="274" t="s">
        <v>16593</v>
      </c>
      <c r="C242" s="98" t="s">
        <v>16563</v>
      </c>
      <c r="D242" s="98" t="s">
        <v>15797</v>
      </c>
      <c r="E242" s="276"/>
    </row>
    <row r="243" spans="1:5" ht="31.5">
      <c r="A243" s="129"/>
      <c r="B243" s="274" t="s">
        <v>16593</v>
      </c>
      <c r="C243" s="98" t="s">
        <v>16563</v>
      </c>
      <c r="D243" s="98" t="s">
        <v>15797</v>
      </c>
      <c r="E243" s="276"/>
    </row>
    <row r="244" spans="1:5" ht="31.5">
      <c r="A244" s="129"/>
      <c r="B244" s="274" t="s">
        <v>16593</v>
      </c>
      <c r="C244" s="98" t="s">
        <v>16563</v>
      </c>
      <c r="D244" s="98" t="s">
        <v>15797</v>
      </c>
      <c r="E244" s="276"/>
    </row>
    <row r="245" spans="1:5" ht="31.5">
      <c r="A245" s="129"/>
      <c r="B245" s="274" t="s">
        <v>16593</v>
      </c>
      <c r="C245" s="98" t="s">
        <v>16563</v>
      </c>
      <c r="D245" s="98" t="s">
        <v>15797</v>
      </c>
      <c r="E245" s="276"/>
    </row>
    <row r="246" spans="1:5" ht="31.5">
      <c r="A246" s="129"/>
      <c r="B246" s="274" t="s">
        <v>16593</v>
      </c>
      <c r="C246" s="98" t="s">
        <v>16563</v>
      </c>
      <c r="D246" s="98" t="s">
        <v>15797</v>
      </c>
      <c r="E246" s="276"/>
    </row>
    <row r="247" spans="1:5" ht="31.5">
      <c r="A247" s="129"/>
      <c r="B247" s="274" t="s">
        <v>16593</v>
      </c>
      <c r="C247" s="98" t="s">
        <v>16563</v>
      </c>
      <c r="D247" s="98" t="s">
        <v>15797</v>
      </c>
      <c r="E247" s="276"/>
    </row>
    <row r="248" spans="1:5" ht="31.5">
      <c r="A248" s="129"/>
      <c r="B248" s="274" t="s">
        <v>16593</v>
      </c>
      <c r="C248" s="98" t="s">
        <v>16563</v>
      </c>
      <c r="D248" s="98" t="s">
        <v>15797</v>
      </c>
      <c r="E248" s="276"/>
    </row>
    <row r="249" spans="1:5" ht="31.5">
      <c r="A249" s="129"/>
      <c r="B249" s="274" t="s">
        <v>16593</v>
      </c>
      <c r="C249" s="98" t="s">
        <v>16563</v>
      </c>
      <c r="D249" s="98" t="s">
        <v>15797</v>
      </c>
      <c r="E249" s="276"/>
    </row>
    <row r="250" spans="1:5" ht="31.5">
      <c r="A250" s="129"/>
      <c r="B250" s="274" t="s">
        <v>16593</v>
      </c>
      <c r="C250" s="98" t="s">
        <v>16563</v>
      </c>
      <c r="D250" s="98" t="s">
        <v>15797</v>
      </c>
      <c r="E250" s="276"/>
    </row>
    <row r="251" spans="1:5" ht="31.5">
      <c r="A251" s="129"/>
      <c r="B251" s="274" t="s">
        <v>16593</v>
      </c>
      <c r="C251" s="98" t="s">
        <v>16563</v>
      </c>
      <c r="D251" s="98" t="s">
        <v>15797</v>
      </c>
      <c r="E251" s="276"/>
    </row>
    <row r="252" spans="1:5" ht="31.5">
      <c r="A252" s="129"/>
      <c r="B252" s="274" t="s">
        <v>16593</v>
      </c>
      <c r="C252" s="98" t="s">
        <v>16563</v>
      </c>
      <c r="D252" s="98" t="s">
        <v>15797</v>
      </c>
      <c r="E252" s="276"/>
    </row>
    <row r="253" spans="1:5" ht="31.5">
      <c r="A253" s="129"/>
      <c r="B253" s="274" t="s">
        <v>16593</v>
      </c>
      <c r="C253" s="98" t="s">
        <v>16563</v>
      </c>
      <c r="D253" s="98" t="s">
        <v>15797</v>
      </c>
      <c r="E253" s="276"/>
    </row>
    <row r="254" spans="1:5" ht="31.5">
      <c r="A254" s="129"/>
      <c r="B254" s="274" t="s">
        <v>16593</v>
      </c>
      <c r="C254" s="98" t="s">
        <v>16563</v>
      </c>
      <c r="D254" s="98" t="s">
        <v>15797</v>
      </c>
      <c r="E254" s="276"/>
    </row>
    <row r="255" spans="1:5" ht="31.5">
      <c r="A255" s="129"/>
      <c r="B255" s="274" t="s">
        <v>16593</v>
      </c>
      <c r="C255" s="98" t="s">
        <v>16563</v>
      </c>
      <c r="D255" s="98" t="s">
        <v>15797</v>
      </c>
      <c r="E255" s="276"/>
    </row>
    <row r="256" spans="1:5" ht="31.5">
      <c r="A256" s="129"/>
      <c r="B256" s="274" t="s">
        <v>16593</v>
      </c>
      <c r="C256" s="98" t="s">
        <v>16563</v>
      </c>
      <c r="D256" s="98" t="s">
        <v>15797</v>
      </c>
      <c r="E256" s="276"/>
    </row>
    <row r="257" spans="1:5" ht="31.5">
      <c r="A257" s="129"/>
      <c r="B257" s="274" t="s">
        <v>16593</v>
      </c>
      <c r="C257" s="98" t="s">
        <v>16563</v>
      </c>
      <c r="D257" s="98" t="s">
        <v>15797</v>
      </c>
      <c r="E257" s="276"/>
    </row>
    <row r="258" spans="1:5" ht="31.5">
      <c r="A258" s="129"/>
      <c r="B258" s="274" t="s">
        <v>16593</v>
      </c>
      <c r="C258" s="98" t="s">
        <v>16563</v>
      </c>
      <c r="D258" s="98" t="s">
        <v>15797</v>
      </c>
      <c r="E258" s="276"/>
    </row>
    <row r="259" spans="1:5" ht="31.5">
      <c r="A259" s="129"/>
      <c r="B259" s="274" t="s">
        <v>16593</v>
      </c>
      <c r="C259" s="98" t="s">
        <v>16563</v>
      </c>
      <c r="D259" s="98" t="s">
        <v>15797</v>
      </c>
      <c r="E259" s="276"/>
    </row>
    <row r="260" spans="1:5" ht="31.5">
      <c r="A260" s="129"/>
      <c r="B260" s="274" t="s">
        <v>16593</v>
      </c>
      <c r="C260" s="98" t="s">
        <v>16563</v>
      </c>
      <c r="D260" s="98" t="s">
        <v>15797</v>
      </c>
      <c r="E260" s="276"/>
    </row>
    <row r="261" spans="1:5" ht="31.5">
      <c r="A261" s="129"/>
      <c r="B261" s="274" t="s">
        <v>16593</v>
      </c>
      <c r="C261" s="98" t="s">
        <v>16563</v>
      </c>
      <c r="D261" s="98" t="s">
        <v>15797</v>
      </c>
      <c r="E261" s="276"/>
    </row>
    <row r="262" spans="1:5" ht="31.5">
      <c r="A262" s="129"/>
      <c r="B262" s="274" t="s">
        <v>16593</v>
      </c>
      <c r="C262" s="98" t="s">
        <v>16563</v>
      </c>
      <c r="D262" s="98" t="s">
        <v>15797</v>
      </c>
      <c r="E262" s="276"/>
    </row>
    <row r="263" spans="1:5" ht="31.5">
      <c r="A263" s="129"/>
      <c r="B263" s="274" t="s">
        <v>16593</v>
      </c>
      <c r="C263" s="98" t="s">
        <v>16563</v>
      </c>
      <c r="D263" s="98" t="s">
        <v>15797</v>
      </c>
      <c r="E263" s="276"/>
    </row>
    <row r="264" spans="1:5" ht="31.5">
      <c r="A264" s="129"/>
      <c r="B264" s="274" t="s">
        <v>16593</v>
      </c>
      <c r="C264" s="98" t="s">
        <v>16563</v>
      </c>
      <c r="D264" s="98" t="s">
        <v>15797</v>
      </c>
      <c r="E264" s="276"/>
    </row>
    <row r="265" spans="1:5" ht="31.5">
      <c r="A265" s="129"/>
      <c r="B265" s="274" t="s">
        <v>16593</v>
      </c>
      <c r="C265" s="98" t="s">
        <v>16563</v>
      </c>
      <c r="D265" s="98" t="s">
        <v>15797</v>
      </c>
      <c r="E265" s="276"/>
    </row>
    <row r="266" spans="1:5" ht="15.75">
      <c r="A266" s="129"/>
      <c r="B266" s="274" t="s">
        <v>16594</v>
      </c>
      <c r="C266" s="98" t="s">
        <v>15796</v>
      </c>
      <c r="D266" s="98" t="s">
        <v>15797</v>
      </c>
      <c r="E266" s="276"/>
    </row>
    <row r="267" spans="1:5" ht="15.75">
      <c r="A267" s="129"/>
      <c r="B267" s="274" t="s">
        <v>16595</v>
      </c>
      <c r="C267" s="98" t="s">
        <v>15796</v>
      </c>
      <c r="D267" s="98" t="s">
        <v>15797</v>
      </c>
      <c r="E267" s="276"/>
    </row>
    <row r="268" spans="1:5" ht="15.75">
      <c r="A268" s="129"/>
      <c r="B268" s="274" t="s">
        <v>16596</v>
      </c>
      <c r="C268" s="98" t="s">
        <v>15796</v>
      </c>
      <c r="D268" s="98" t="s">
        <v>15797</v>
      </c>
      <c r="E268" s="276"/>
    </row>
    <row r="269" spans="1:5" ht="15.75">
      <c r="A269" s="129"/>
      <c r="B269" s="274" t="s">
        <v>16597</v>
      </c>
      <c r="C269" s="98" t="s">
        <v>15796</v>
      </c>
      <c r="D269" s="98" t="s">
        <v>15797</v>
      </c>
      <c r="E269" s="276"/>
    </row>
    <row r="270" spans="1:5" ht="15.75">
      <c r="A270" s="129"/>
      <c r="B270" s="274" t="s">
        <v>16598</v>
      </c>
      <c r="C270" s="98" t="s">
        <v>15796</v>
      </c>
      <c r="D270" s="98" t="s">
        <v>15797</v>
      </c>
      <c r="E270" s="276"/>
    </row>
    <row r="271" spans="1:5" ht="15.75">
      <c r="A271" s="129"/>
      <c r="B271" s="274" t="s">
        <v>16599</v>
      </c>
      <c r="C271" s="98" t="s">
        <v>15796</v>
      </c>
      <c r="D271" s="98" t="s">
        <v>15797</v>
      </c>
      <c r="E271" s="276"/>
    </row>
    <row r="272" spans="1:5" ht="15.75">
      <c r="A272" s="129"/>
      <c r="B272" s="274" t="s">
        <v>16600</v>
      </c>
      <c r="C272" s="98" t="s">
        <v>15796</v>
      </c>
      <c r="D272" s="98" t="s">
        <v>15797</v>
      </c>
      <c r="E272" s="276"/>
    </row>
    <row r="273" spans="1:5" ht="15.75">
      <c r="A273" s="129"/>
      <c r="B273" s="274" t="s">
        <v>16601</v>
      </c>
      <c r="C273" s="98" t="s">
        <v>15796</v>
      </c>
      <c r="D273" s="98" t="s">
        <v>15797</v>
      </c>
      <c r="E273" s="276"/>
    </row>
    <row r="274" spans="1:5" ht="15.75">
      <c r="A274" s="129"/>
      <c r="B274" s="274" t="s">
        <v>16602</v>
      </c>
      <c r="C274" s="98" t="s">
        <v>15796</v>
      </c>
      <c r="D274" s="98" t="s">
        <v>15797</v>
      </c>
      <c r="E274" s="276"/>
    </row>
    <row r="275" spans="1:5" ht="15.75">
      <c r="A275" s="129"/>
      <c r="B275" s="274" t="s">
        <v>16603</v>
      </c>
      <c r="C275" s="98" t="s">
        <v>15796</v>
      </c>
      <c r="D275" s="98" t="s">
        <v>15797</v>
      </c>
      <c r="E275" s="276"/>
    </row>
    <row r="276" spans="1:5" ht="15.75">
      <c r="A276" s="129"/>
      <c r="B276" s="274" t="s">
        <v>16604</v>
      </c>
      <c r="C276" s="98" t="s">
        <v>15796</v>
      </c>
      <c r="D276" s="98" t="s">
        <v>15797</v>
      </c>
      <c r="E276" s="276"/>
    </row>
    <row r="277" spans="1:5" ht="15.75">
      <c r="A277" s="129"/>
      <c r="B277" s="274" t="s">
        <v>16605</v>
      </c>
      <c r="C277" s="98" t="s">
        <v>15796</v>
      </c>
      <c r="D277" s="98" t="s">
        <v>15797</v>
      </c>
      <c r="E277" s="276"/>
    </row>
    <row r="278" spans="1:5" ht="15.75">
      <c r="A278" s="129"/>
      <c r="B278" s="274" t="s">
        <v>16606</v>
      </c>
      <c r="C278" s="98" t="s">
        <v>15796</v>
      </c>
      <c r="D278" s="98" t="s">
        <v>15797</v>
      </c>
      <c r="E278" s="276"/>
    </row>
    <row r="279" spans="1:5" ht="15.75">
      <c r="A279" s="129"/>
      <c r="B279" s="274" t="s">
        <v>16607</v>
      </c>
      <c r="C279" s="98" t="s">
        <v>15796</v>
      </c>
      <c r="D279" s="98" t="s">
        <v>15797</v>
      </c>
      <c r="E279" s="276"/>
    </row>
    <row r="280" spans="1:5" ht="15.75">
      <c r="A280" s="129"/>
      <c r="B280" s="274" t="s">
        <v>16608</v>
      </c>
      <c r="C280" s="98" t="s">
        <v>15796</v>
      </c>
      <c r="D280" s="98" t="s">
        <v>15797</v>
      </c>
      <c r="E280" s="276"/>
    </row>
    <row r="281" spans="1:5" ht="15.75">
      <c r="A281" s="129"/>
      <c r="B281" s="274" t="s">
        <v>16609</v>
      </c>
      <c r="C281" s="98" t="s">
        <v>15796</v>
      </c>
      <c r="D281" s="98" t="s">
        <v>15797</v>
      </c>
      <c r="E281" s="276"/>
    </row>
    <row r="282" spans="1:5" ht="15.75">
      <c r="A282" s="129"/>
      <c r="B282" s="274" t="s">
        <v>16610</v>
      </c>
      <c r="C282" s="98" t="s">
        <v>15796</v>
      </c>
      <c r="D282" s="98" t="s">
        <v>15797</v>
      </c>
      <c r="E282" s="276"/>
    </row>
    <row r="283" spans="1:5" ht="15.75">
      <c r="A283" s="129"/>
      <c r="B283" s="274" t="s">
        <v>16611</v>
      </c>
      <c r="C283" s="98" t="s">
        <v>15796</v>
      </c>
      <c r="D283" s="98" t="s">
        <v>15797</v>
      </c>
      <c r="E283" s="276"/>
    </row>
    <row r="284" spans="1:5" ht="15.75">
      <c r="A284" s="129"/>
      <c r="B284" s="274" t="s">
        <v>16612</v>
      </c>
      <c r="C284" s="98" t="s">
        <v>15796</v>
      </c>
      <c r="D284" s="98" t="s">
        <v>15797</v>
      </c>
      <c r="E284" s="276"/>
    </row>
    <row r="285" spans="1:5" ht="15.75">
      <c r="A285" s="129"/>
      <c r="B285" s="274" t="s">
        <v>16613</v>
      </c>
      <c r="C285" s="98" t="s">
        <v>15796</v>
      </c>
      <c r="D285" s="98" t="s">
        <v>15797</v>
      </c>
      <c r="E285" s="276"/>
    </row>
    <row r="286" spans="1:5" ht="15.75">
      <c r="A286" s="129"/>
      <c r="B286" s="274" t="s">
        <v>16614</v>
      </c>
      <c r="C286" s="98" t="s">
        <v>15796</v>
      </c>
      <c r="D286" s="98" t="s">
        <v>15797</v>
      </c>
      <c r="E286" s="276"/>
    </row>
    <row r="287" spans="1:5" ht="15.75">
      <c r="A287" s="129"/>
      <c r="B287" s="274" t="s">
        <v>16615</v>
      </c>
      <c r="C287" s="98" t="s">
        <v>15796</v>
      </c>
      <c r="D287" s="98" t="s">
        <v>15797</v>
      </c>
      <c r="E287" s="276"/>
    </row>
    <row r="288" spans="1:5" ht="15.75">
      <c r="A288" s="129"/>
      <c r="B288" s="274" t="s">
        <v>16616</v>
      </c>
      <c r="C288" s="98" t="s">
        <v>15796</v>
      </c>
      <c r="D288" s="98" t="s">
        <v>15797</v>
      </c>
      <c r="E288" s="276"/>
    </row>
    <row r="289" spans="1:5" ht="15.75">
      <c r="A289" s="129"/>
      <c r="B289" s="274" t="s">
        <v>16617</v>
      </c>
      <c r="C289" s="98" t="s">
        <v>15796</v>
      </c>
      <c r="D289" s="98" t="s">
        <v>15797</v>
      </c>
      <c r="E289" s="276"/>
    </row>
    <row r="290" spans="1:5" ht="15.75">
      <c r="A290" s="129"/>
      <c r="B290" s="274" t="s">
        <v>16618</v>
      </c>
      <c r="C290" s="98" t="s">
        <v>15796</v>
      </c>
      <c r="D290" s="98" t="s">
        <v>15797</v>
      </c>
      <c r="E290" s="276"/>
    </row>
    <row r="291" spans="1:5" ht="15.75">
      <c r="A291" s="129"/>
      <c r="B291" s="274" t="s">
        <v>16619</v>
      </c>
      <c r="C291" s="98" t="s">
        <v>15796</v>
      </c>
      <c r="D291" s="98" t="s">
        <v>15797</v>
      </c>
      <c r="E291" s="276"/>
    </row>
    <row r="292" spans="1:5" ht="15.75">
      <c r="A292" s="129"/>
      <c r="B292" s="274" t="s">
        <v>16620</v>
      </c>
      <c r="C292" s="98" t="s">
        <v>15796</v>
      </c>
      <c r="D292" s="98" t="s">
        <v>15797</v>
      </c>
      <c r="E292" s="276"/>
    </row>
    <row r="293" spans="1:5" ht="15.75">
      <c r="A293" s="129"/>
      <c r="B293" s="274" t="s">
        <v>16621</v>
      </c>
      <c r="C293" s="98" t="s">
        <v>15796</v>
      </c>
      <c r="D293" s="98" t="s">
        <v>15797</v>
      </c>
      <c r="E293" s="276"/>
    </row>
    <row r="294" spans="1:5" ht="15.75">
      <c r="A294" s="129"/>
      <c r="B294" s="274" t="s">
        <v>16622</v>
      </c>
      <c r="C294" s="98" t="s">
        <v>15796</v>
      </c>
      <c r="D294" s="98" t="s">
        <v>15797</v>
      </c>
      <c r="E294" s="276"/>
    </row>
    <row r="295" spans="1:5" ht="15.75">
      <c r="A295" s="129"/>
      <c r="B295" s="274" t="s">
        <v>16623</v>
      </c>
      <c r="C295" s="98" t="s">
        <v>15796</v>
      </c>
      <c r="D295" s="98" t="s">
        <v>15797</v>
      </c>
      <c r="E295" s="276"/>
    </row>
    <row r="296" spans="1:5" ht="15.75">
      <c r="A296" s="129"/>
      <c r="B296" s="274" t="s">
        <v>16624</v>
      </c>
      <c r="C296" s="98" t="s">
        <v>15796</v>
      </c>
      <c r="D296" s="98" t="s">
        <v>15797</v>
      </c>
      <c r="E296" s="276"/>
    </row>
    <row r="297" spans="1:5" ht="15.75">
      <c r="A297" s="129"/>
      <c r="B297" s="274" t="s">
        <v>16625</v>
      </c>
      <c r="C297" s="98" t="s">
        <v>15796</v>
      </c>
      <c r="D297" s="98" t="s">
        <v>15797</v>
      </c>
      <c r="E297" s="276"/>
    </row>
    <row r="298" spans="1:5" ht="15.75">
      <c r="A298" s="129"/>
      <c r="B298" s="274" t="s">
        <v>16626</v>
      </c>
      <c r="C298" s="98" t="s">
        <v>15796</v>
      </c>
      <c r="D298" s="98" t="s">
        <v>15797</v>
      </c>
      <c r="E298" s="276"/>
    </row>
    <row r="299" spans="1:5" ht="15.75">
      <c r="A299" s="129"/>
      <c r="B299" s="274" t="s">
        <v>16627</v>
      </c>
      <c r="C299" s="98" t="s">
        <v>15796</v>
      </c>
      <c r="D299" s="98" t="s">
        <v>15797</v>
      </c>
      <c r="E299" s="276"/>
    </row>
    <row r="300" spans="1:5" ht="15.75">
      <c r="A300" s="129"/>
      <c r="B300" s="274" t="s">
        <v>16628</v>
      </c>
      <c r="C300" s="98" t="s">
        <v>15796</v>
      </c>
      <c r="D300" s="98" t="s">
        <v>15797</v>
      </c>
      <c r="E300" s="276"/>
    </row>
    <row r="301" spans="1:5" ht="15.75">
      <c r="A301" s="129"/>
      <c r="B301" s="274" t="s">
        <v>16629</v>
      </c>
      <c r="C301" s="98" t="s">
        <v>15796</v>
      </c>
      <c r="D301" s="98" t="s">
        <v>15797</v>
      </c>
      <c r="E301" s="276"/>
    </row>
    <row r="302" spans="1:5" ht="15.75">
      <c r="A302" s="129"/>
      <c r="B302" s="274" t="s">
        <v>16630</v>
      </c>
      <c r="C302" s="98" t="s">
        <v>15796</v>
      </c>
      <c r="D302" s="98" t="s">
        <v>15797</v>
      </c>
      <c r="E302" s="276"/>
    </row>
    <row r="303" spans="1:5" ht="15.75">
      <c r="A303" s="129"/>
      <c r="B303" s="274" t="s">
        <v>16631</v>
      </c>
      <c r="C303" s="98" t="s">
        <v>15796</v>
      </c>
      <c r="D303" s="98" t="s">
        <v>15797</v>
      </c>
      <c r="E303" s="276"/>
    </row>
    <row r="304" spans="1:5" ht="15.75">
      <c r="A304" s="129"/>
      <c r="B304" s="274" t="s">
        <v>16632</v>
      </c>
      <c r="C304" s="98" t="s">
        <v>15796</v>
      </c>
      <c r="D304" s="98" t="s">
        <v>15797</v>
      </c>
      <c r="E304" s="276"/>
    </row>
    <row r="305" spans="1:5" ht="15.75">
      <c r="A305" s="129"/>
      <c r="B305" s="274" t="s">
        <v>16633</v>
      </c>
      <c r="C305" s="98" t="s">
        <v>15796</v>
      </c>
      <c r="D305" s="98" t="s">
        <v>15797</v>
      </c>
      <c r="E305" s="276"/>
    </row>
    <row r="306" spans="1:5" ht="15.75">
      <c r="A306" s="129"/>
      <c r="B306" s="274" t="s">
        <v>16634</v>
      </c>
      <c r="C306" s="98" t="s">
        <v>15796</v>
      </c>
      <c r="D306" s="98" t="s">
        <v>15797</v>
      </c>
      <c r="E306" s="276"/>
    </row>
    <row r="307" spans="1:5" ht="15.75">
      <c r="A307" s="129"/>
      <c r="B307" s="274" t="s">
        <v>16635</v>
      </c>
      <c r="C307" s="98" t="s">
        <v>15796</v>
      </c>
      <c r="D307" s="98" t="s">
        <v>15797</v>
      </c>
      <c r="E307" s="276"/>
    </row>
    <row r="308" spans="1:5" ht="15.75">
      <c r="A308" s="129"/>
      <c r="B308" s="274" t="s">
        <v>16636</v>
      </c>
      <c r="C308" s="98" t="s">
        <v>15796</v>
      </c>
      <c r="D308" s="98" t="s">
        <v>15797</v>
      </c>
      <c r="E308" s="276"/>
    </row>
    <row r="309" spans="1:5" ht="15.75">
      <c r="A309" s="129"/>
      <c r="B309" s="274" t="s">
        <v>16637</v>
      </c>
      <c r="C309" s="98" t="s">
        <v>15796</v>
      </c>
      <c r="D309" s="98" t="s">
        <v>15797</v>
      </c>
      <c r="E309" s="276"/>
    </row>
    <row r="310" spans="1:5" ht="15.75">
      <c r="A310" s="129"/>
      <c r="B310" s="274" t="s">
        <v>16638</v>
      </c>
      <c r="C310" s="98" t="s">
        <v>15796</v>
      </c>
      <c r="D310" s="98" t="s">
        <v>15797</v>
      </c>
      <c r="E310" s="276"/>
    </row>
    <row r="311" spans="1:5" ht="15.75">
      <c r="A311" s="129"/>
      <c r="B311" s="274" t="s">
        <v>16639</v>
      </c>
      <c r="C311" s="98" t="s">
        <v>15796</v>
      </c>
      <c r="D311" s="98" t="s">
        <v>15797</v>
      </c>
      <c r="E311" s="276"/>
    </row>
    <row r="312" spans="1:5" ht="15.75">
      <c r="A312" s="129"/>
      <c r="B312" s="274" t="s">
        <v>16640</v>
      </c>
      <c r="C312" s="98" t="s">
        <v>15796</v>
      </c>
      <c r="D312" s="98" t="s">
        <v>15797</v>
      </c>
      <c r="E312" s="276"/>
    </row>
    <row r="313" spans="1:5" ht="15.75">
      <c r="A313" s="129"/>
      <c r="B313" s="274" t="s">
        <v>16641</v>
      </c>
      <c r="C313" s="98" t="s">
        <v>15796</v>
      </c>
      <c r="D313" s="98" t="s">
        <v>15797</v>
      </c>
      <c r="E313" s="276"/>
    </row>
    <row r="314" spans="1:5" ht="15.75">
      <c r="A314" s="129"/>
      <c r="B314" s="274" t="s">
        <v>16642</v>
      </c>
      <c r="C314" s="98" t="s">
        <v>15796</v>
      </c>
      <c r="D314" s="98" t="s">
        <v>15797</v>
      </c>
      <c r="E314" s="276"/>
    </row>
    <row r="315" spans="1:5" ht="15.75">
      <c r="A315" s="129"/>
      <c r="B315" s="274" t="s">
        <v>16643</v>
      </c>
      <c r="C315" s="98" t="s">
        <v>15796</v>
      </c>
      <c r="D315" s="98" t="s">
        <v>15797</v>
      </c>
      <c r="E315" s="276"/>
    </row>
    <row r="316" spans="1:5" ht="15.75">
      <c r="A316" s="129"/>
      <c r="B316" s="274" t="s">
        <v>16644</v>
      </c>
      <c r="C316" s="98" t="s">
        <v>15796</v>
      </c>
      <c r="D316" s="98" t="s">
        <v>15797</v>
      </c>
      <c r="E316" s="276"/>
    </row>
    <row r="317" spans="1:5" ht="15.75">
      <c r="A317" s="129"/>
      <c r="B317" s="274" t="s">
        <v>16645</v>
      </c>
      <c r="C317" s="98" t="s">
        <v>15796</v>
      </c>
      <c r="D317" s="98" t="s">
        <v>15797</v>
      </c>
      <c r="E317" s="276"/>
    </row>
    <row r="318" spans="1:5" ht="15.75">
      <c r="A318" s="129"/>
      <c r="B318" s="274" t="s">
        <v>16646</v>
      </c>
      <c r="C318" s="98" t="s">
        <v>15796</v>
      </c>
      <c r="D318" s="98" t="s">
        <v>15797</v>
      </c>
      <c r="E318" s="276"/>
    </row>
    <row r="319" spans="1:5" ht="15.75">
      <c r="A319" s="129"/>
      <c r="B319" s="274" t="s">
        <v>16647</v>
      </c>
      <c r="C319" s="98" t="s">
        <v>15796</v>
      </c>
      <c r="D319" s="98" t="s">
        <v>15797</v>
      </c>
      <c r="E319" s="276"/>
    </row>
    <row r="320" spans="1:5" ht="15.75">
      <c r="A320" s="129"/>
      <c r="B320" s="274" t="s">
        <v>16648</v>
      </c>
      <c r="C320" s="98" t="s">
        <v>15796</v>
      </c>
      <c r="D320" s="98" t="s">
        <v>15797</v>
      </c>
      <c r="E320" s="276"/>
    </row>
    <row r="321" spans="1:5" ht="15.75">
      <c r="A321" s="129"/>
      <c r="B321" s="274" t="s">
        <v>16649</v>
      </c>
      <c r="C321" s="98" t="s">
        <v>15796</v>
      </c>
      <c r="D321" s="98" t="s">
        <v>15797</v>
      </c>
      <c r="E321" s="276"/>
    </row>
    <row r="322" spans="1:5" ht="15.75">
      <c r="A322" s="129"/>
      <c r="B322" s="274" t="s">
        <v>16650</v>
      </c>
      <c r="C322" s="98" t="s">
        <v>15796</v>
      </c>
      <c r="D322" s="98" t="s">
        <v>15797</v>
      </c>
      <c r="E322" s="276"/>
    </row>
    <row r="323" spans="1:5" ht="15.75">
      <c r="A323" s="129"/>
      <c r="B323" s="274" t="s">
        <v>16651</v>
      </c>
      <c r="C323" s="98" t="s">
        <v>15796</v>
      </c>
      <c r="D323" s="98" t="s">
        <v>15797</v>
      </c>
      <c r="E323" s="276"/>
    </row>
    <row r="324" spans="1:5" ht="15.75">
      <c r="A324" s="129"/>
      <c r="B324" s="274" t="s">
        <v>16652</v>
      </c>
      <c r="C324" s="98" t="s">
        <v>15796</v>
      </c>
      <c r="D324" s="98" t="s">
        <v>15797</v>
      </c>
      <c r="E324" s="276"/>
    </row>
    <row r="325" spans="1:5" ht="15.75">
      <c r="A325" s="129"/>
      <c r="B325" s="274" t="s">
        <v>16653</v>
      </c>
      <c r="C325" s="98" t="s">
        <v>15796</v>
      </c>
      <c r="D325" s="98" t="s">
        <v>15797</v>
      </c>
      <c r="E325" s="276"/>
    </row>
    <row r="326" spans="1:5" ht="15.75">
      <c r="A326" s="129"/>
      <c r="B326" s="274" t="s">
        <v>16654</v>
      </c>
      <c r="C326" s="98" t="s">
        <v>15796</v>
      </c>
      <c r="D326" s="98" t="s">
        <v>15797</v>
      </c>
      <c r="E326" s="276"/>
    </row>
    <row r="327" spans="1:5" ht="15.75">
      <c r="A327" s="129"/>
      <c r="B327" s="274" t="s">
        <v>16655</v>
      </c>
      <c r="C327" s="98" t="s">
        <v>15796</v>
      </c>
      <c r="D327" s="98" t="s">
        <v>15797</v>
      </c>
      <c r="E327" s="276"/>
    </row>
    <row r="328" spans="1:5" ht="15.75">
      <c r="A328" s="129"/>
      <c r="B328" s="274" t="s">
        <v>16656</v>
      </c>
      <c r="C328" s="98" t="s">
        <v>15796</v>
      </c>
      <c r="D328" s="98" t="s">
        <v>15797</v>
      </c>
      <c r="E328" s="276"/>
    </row>
    <row r="329" spans="1:5" ht="15.75">
      <c r="A329" s="129"/>
      <c r="B329" s="274" t="s">
        <v>16657</v>
      </c>
      <c r="C329" s="98" t="s">
        <v>15796</v>
      </c>
      <c r="D329" s="98" t="s">
        <v>15797</v>
      </c>
      <c r="E329" s="276"/>
    </row>
    <row r="330" spans="1:5" ht="15.75">
      <c r="A330" s="129"/>
      <c r="B330" s="274" t="s">
        <v>16658</v>
      </c>
      <c r="C330" s="98" t="s">
        <v>15796</v>
      </c>
      <c r="D330" s="98" t="s">
        <v>15797</v>
      </c>
      <c r="E330" s="276"/>
    </row>
    <row r="331" spans="1:5" ht="15.75">
      <c r="A331" s="129"/>
      <c r="B331" s="274" t="s">
        <v>16659</v>
      </c>
      <c r="C331" s="98" t="s">
        <v>15796</v>
      </c>
      <c r="D331" s="98" t="s">
        <v>15797</v>
      </c>
      <c r="E331" s="276"/>
    </row>
    <row r="332" spans="1:5" ht="15.75">
      <c r="A332" s="129"/>
      <c r="B332" s="274" t="s">
        <v>16660</v>
      </c>
      <c r="C332" s="98" t="s">
        <v>15796</v>
      </c>
      <c r="D332" s="98" t="s">
        <v>15797</v>
      </c>
      <c r="E332" s="276"/>
    </row>
    <row r="333" spans="1:5" ht="15.75">
      <c r="A333" s="129"/>
      <c r="B333" s="274" t="s">
        <v>16661</v>
      </c>
      <c r="C333" s="98" t="s">
        <v>15796</v>
      </c>
      <c r="D333" s="98" t="s">
        <v>15797</v>
      </c>
      <c r="E333" s="276"/>
    </row>
    <row r="334" spans="1:5" ht="15.75">
      <c r="A334" s="129"/>
      <c r="B334" s="274" t="s">
        <v>16662</v>
      </c>
      <c r="C334" s="98" t="s">
        <v>15796</v>
      </c>
      <c r="D334" s="98" t="s">
        <v>15797</v>
      </c>
      <c r="E334" s="276"/>
    </row>
    <row r="335" spans="1:5" ht="15.75">
      <c r="A335" s="129"/>
      <c r="B335" s="274" t="s">
        <v>16663</v>
      </c>
      <c r="C335" s="98" t="s">
        <v>15796</v>
      </c>
      <c r="D335" s="98" t="s">
        <v>15797</v>
      </c>
      <c r="E335" s="276"/>
    </row>
    <row r="336" spans="1:5" ht="15.75">
      <c r="A336" s="129"/>
      <c r="B336" s="274" t="s">
        <v>16664</v>
      </c>
      <c r="C336" s="98" t="s">
        <v>15796</v>
      </c>
      <c r="D336" s="98" t="s">
        <v>15797</v>
      </c>
      <c r="E336" s="276"/>
    </row>
    <row r="337" spans="1:5" ht="15.75">
      <c r="A337" s="129"/>
      <c r="B337" s="274" t="s">
        <v>16665</v>
      </c>
      <c r="C337" s="98" t="s">
        <v>15796</v>
      </c>
      <c r="D337" s="98" t="s">
        <v>15797</v>
      </c>
      <c r="E337" s="276"/>
    </row>
    <row r="338" spans="1:5" ht="15.75">
      <c r="A338" s="129"/>
      <c r="B338" s="274" t="s">
        <v>16666</v>
      </c>
      <c r="C338" s="98" t="s">
        <v>15796</v>
      </c>
      <c r="D338" s="98" t="s">
        <v>15797</v>
      </c>
      <c r="E338" s="276"/>
    </row>
    <row r="339" spans="1:5" ht="15.75">
      <c r="A339" s="129"/>
      <c r="B339" s="274" t="s">
        <v>16667</v>
      </c>
      <c r="C339" s="98" t="s">
        <v>15796</v>
      </c>
      <c r="D339" s="98" t="s">
        <v>15797</v>
      </c>
      <c r="E339" s="276"/>
    </row>
    <row r="340" spans="1:5" ht="15.75">
      <c r="A340" s="129"/>
      <c r="B340" s="274" t="s">
        <v>16668</v>
      </c>
      <c r="C340" s="98" t="s">
        <v>15796</v>
      </c>
      <c r="D340" s="98" t="s">
        <v>15797</v>
      </c>
      <c r="E340" s="276"/>
    </row>
    <row r="341" spans="1:5" ht="15.75">
      <c r="A341" s="129"/>
      <c r="B341" s="274" t="s">
        <v>16669</v>
      </c>
      <c r="C341" s="98" t="s">
        <v>15796</v>
      </c>
      <c r="D341" s="98" t="s">
        <v>15797</v>
      </c>
      <c r="E341" s="276"/>
    </row>
    <row r="342" spans="1:5" ht="15.75">
      <c r="A342" s="129"/>
      <c r="B342" s="274" t="s">
        <v>16670</v>
      </c>
      <c r="C342" s="98" t="s">
        <v>15796</v>
      </c>
      <c r="D342" s="98" t="s">
        <v>15797</v>
      </c>
      <c r="E342" s="276"/>
    </row>
    <row r="343" spans="1:5" ht="15.75">
      <c r="A343" s="129"/>
      <c r="B343" s="274" t="s">
        <v>16671</v>
      </c>
      <c r="C343" s="98" t="s">
        <v>15796</v>
      </c>
      <c r="D343" s="98" t="s">
        <v>15797</v>
      </c>
      <c r="E343" s="276"/>
    </row>
    <row r="344" spans="1:5" ht="15.75">
      <c r="A344" s="129"/>
      <c r="B344" s="274" t="s">
        <v>16672</v>
      </c>
      <c r="C344" s="98" t="s">
        <v>15796</v>
      </c>
      <c r="D344" s="98" t="s">
        <v>15797</v>
      </c>
      <c r="E344" s="276"/>
    </row>
    <row r="345" spans="1:5" ht="15.75">
      <c r="A345" s="129"/>
      <c r="B345" s="274" t="s">
        <v>16673</v>
      </c>
      <c r="C345" s="98" t="s">
        <v>15796</v>
      </c>
      <c r="D345" s="98" t="s">
        <v>15797</v>
      </c>
      <c r="E345" s="276"/>
    </row>
    <row r="346" spans="1:5" ht="15.75">
      <c r="A346" s="129"/>
      <c r="B346" s="274" t="s">
        <v>16674</v>
      </c>
      <c r="C346" s="98" t="s">
        <v>15796</v>
      </c>
      <c r="D346" s="98" t="s">
        <v>15797</v>
      </c>
      <c r="E346" s="276"/>
    </row>
    <row r="347" spans="1:5" ht="15.75">
      <c r="A347" s="129"/>
      <c r="B347" s="274" t="s">
        <v>16675</v>
      </c>
      <c r="C347" s="98" t="s">
        <v>15796</v>
      </c>
      <c r="D347" s="98" t="s">
        <v>15797</v>
      </c>
      <c r="E347" s="276"/>
    </row>
    <row r="348" spans="1:5" ht="15.75">
      <c r="A348" s="129"/>
      <c r="B348" s="274" t="s">
        <v>16676</v>
      </c>
      <c r="C348" s="98" t="s">
        <v>15796</v>
      </c>
      <c r="D348" s="98" t="s">
        <v>15797</v>
      </c>
      <c r="E348" s="276"/>
    </row>
    <row r="349" spans="1:5" ht="15.75">
      <c r="A349" s="129"/>
      <c r="B349" s="274" t="s">
        <v>16677</v>
      </c>
      <c r="C349" s="98" t="s">
        <v>15796</v>
      </c>
      <c r="D349" s="98" t="s">
        <v>15797</v>
      </c>
      <c r="E349" s="276"/>
    </row>
    <row r="350" spans="1:5" ht="15.75">
      <c r="A350" s="129"/>
      <c r="B350" s="274" t="s">
        <v>16678</v>
      </c>
      <c r="C350" s="98" t="s">
        <v>15796</v>
      </c>
      <c r="D350" s="98" t="s">
        <v>15797</v>
      </c>
      <c r="E350" s="276"/>
    </row>
    <row r="351" spans="1:5" ht="15.75">
      <c r="A351" s="129"/>
      <c r="B351" s="274" t="s">
        <v>16679</v>
      </c>
      <c r="C351" s="98" t="s">
        <v>15796</v>
      </c>
      <c r="D351" s="98" t="s">
        <v>15797</v>
      </c>
      <c r="E351" s="276"/>
    </row>
    <row r="352" spans="1:5" ht="15.75">
      <c r="A352" s="129"/>
      <c r="B352" s="274" t="s">
        <v>16680</v>
      </c>
      <c r="C352" s="98" t="s">
        <v>15796</v>
      </c>
      <c r="D352" s="98" t="s">
        <v>15797</v>
      </c>
      <c r="E352" s="276"/>
    </row>
    <row r="353" spans="1:5" ht="15.75">
      <c r="A353" s="129"/>
      <c r="B353" s="274" t="s">
        <v>16681</v>
      </c>
      <c r="C353" s="98" t="s">
        <v>15796</v>
      </c>
      <c r="D353" s="98" t="s">
        <v>15797</v>
      </c>
      <c r="E353" s="276"/>
    </row>
    <row r="354" spans="1:5" ht="15.75">
      <c r="A354" s="129"/>
      <c r="B354" s="274" t="s">
        <v>16682</v>
      </c>
      <c r="C354" s="98" t="s">
        <v>15796</v>
      </c>
      <c r="D354" s="98" t="s">
        <v>15797</v>
      </c>
      <c r="E354" s="276"/>
    </row>
    <row r="355" spans="1:5" ht="15.75">
      <c r="A355" s="129"/>
      <c r="B355" s="274" t="s">
        <v>16683</v>
      </c>
      <c r="C355" s="98" t="s">
        <v>15796</v>
      </c>
      <c r="D355" s="98" t="s">
        <v>15797</v>
      </c>
      <c r="E355" s="276"/>
    </row>
    <row r="356" spans="1:5" ht="15.75">
      <c r="A356" s="129"/>
      <c r="B356" s="274" t="s">
        <v>16684</v>
      </c>
      <c r="C356" s="98" t="s">
        <v>15796</v>
      </c>
      <c r="D356" s="98" t="s">
        <v>15797</v>
      </c>
      <c r="E356" s="276"/>
    </row>
    <row r="357" spans="1:5" ht="15.75">
      <c r="A357" s="129"/>
      <c r="B357" s="274" t="s">
        <v>16685</v>
      </c>
      <c r="C357" s="98" t="s">
        <v>15796</v>
      </c>
      <c r="D357" s="98" t="s">
        <v>15797</v>
      </c>
      <c r="E357" s="276"/>
    </row>
    <row r="358" spans="1:5" ht="15.75">
      <c r="A358" s="129"/>
      <c r="B358" s="274" t="s">
        <v>16686</v>
      </c>
      <c r="C358" s="98" t="s">
        <v>15796</v>
      </c>
      <c r="D358" s="98" t="s">
        <v>15797</v>
      </c>
      <c r="E358" s="276"/>
    </row>
    <row r="359" spans="1:5" ht="15.75">
      <c r="A359" s="129"/>
      <c r="B359" s="274" t="s">
        <v>16687</v>
      </c>
      <c r="C359" s="98" t="s">
        <v>15796</v>
      </c>
      <c r="D359" s="98" t="s">
        <v>15797</v>
      </c>
      <c r="E359" s="276"/>
    </row>
    <row r="360" spans="1:5" ht="15.75">
      <c r="A360" s="129"/>
      <c r="B360" s="274" t="s">
        <v>16688</v>
      </c>
      <c r="C360" s="98" t="s">
        <v>15796</v>
      </c>
      <c r="D360" s="98" t="s">
        <v>15797</v>
      </c>
      <c r="E360" s="276"/>
    </row>
    <row r="361" spans="1:5" ht="15.75">
      <c r="A361" s="129"/>
      <c r="B361" s="274" t="s">
        <v>16689</v>
      </c>
      <c r="C361" s="98" t="s">
        <v>15796</v>
      </c>
      <c r="D361" s="98" t="s">
        <v>15797</v>
      </c>
      <c r="E361" s="276"/>
    </row>
    <row r="362" spans="1:5" ht="15.75">
      <c r="A362" s="129"/>
      <c r="B362" s="274" t="s">
        <v>16690</v>
      </c>
      <c r="C362" s="98" t="s">
        <v>15796</v>
      </c>
      <c r="D362" s="98" t="s">
        <v>15797</v>
      </c>
      <c r="E362" s="276"/>
    </row>
    <row r="363" spans="1:5" ht="15.75">
      <c r="A363" s="129"/>
      <c r="B363" s="274" t="s">
        <v>16691</v>
      </c>
      <c r="C363" s="98" t="s">
        <v>15796</v>
      </c>
      <c r="D363" s="98" t="s">
        <v>15797</v>
      </c>
      <c r="E363" s="276"/>
    </row>
    <row r="364" spans="1:5" ht="15.75">
      <c r="A364" s="129"/>
      <c r="B364" s="274" t="s">
        <v>16692</v>
      </c>
      <c r="C364" s="98" t="s">
        <v>15796</v>
      </c>
      <c r="D364" s="98" t="s">
        <v>15797</v>
      </c>
      <c r="E364" s="276"/>
    </row>
    <row r="365" spans="1:5" ht="15.75">
      <c r="A365" s="129"/>
      <c r="B365" s="274" t="s">
        <v>16693</v>
      </c>
      <c r="C365" s="98" t="s">
        <v>15796</v>
      </c>
      <c r="D365" s="98" t="s">
        <v>15797</v>
      </c>
      <c r="E365" s="276"/>
    </row>
    <row r="366" spans="1:5" ht="15.75">
      <c r="A366" s="129"/>
      <c r="B366" s="274" t="s">
        <v>16694</v>
      </c>
      <c r="C366" s="98" t="s">
        <v>15796</v>
      </c>
      <c r="D366" s="98" t="s">
        <v>15797</v>
      </c>
      <c r="E366" s="276"/>
    </row>
    <row r="367" spans="1:5" ht="15.75">
      <c r="A367" s="129"/>
      <c r="B367" s="274" t="s">
        <v>16695</v>
      </c>
      <c r="C367" s="98" t="s">
        <v>15796</v>
      </c>
      <c r="D367" s="98" t="s">
        <v>15797</v>
      </c>
      <c r="E367" s="276"/>
    </row>
    <row r="368" spans="1:5" ht="15.75">
      <c r="A368" s="129"/>
      <c r="B368" s="274" t="s">
        <v>16696</v>
      </c>
      <c r="C368" s="98" t="s">
        <v>15796</v>
      </c>
      <c r="D368" s="98" t="s">
        <v>15797</v>
      </c>
      <c r="E368" s="276"/>
    </row>
    <row r="369" spans="1:5" ht="15.75">
      <c r="A369" s="129"/>
      <c r="B369" s="274" t="s">
        <v>16697</v>
      </c>
      <c r="C369" s="98" t="s">
        <v>15796</v>
      </c>
      <c r="D369" s="98" t="s">
        <v>15797</v>
      </c>
      <c r="E369" s="276"/>
    </row>
    <row r="370" spans="1:5" ht="15.75">
      <c r="A370" s="129"/>
      <c r="B370" s="274" t="s">
        <v>16698</v>
      </c>
      <c r="C370" s="98" t="s">
        <v>15796</v>
      </c>
      <c r="D370" s="98" t="s">
        <v>15797</v>
      </c>
      <c r="E370" s="276"/>
    </row>
    <row r="371" spans="1:5" ht="15.75">
      <c r="A371" s="129"/>
      <c r="B371" s="274" t="s">
        <v>16699</v>
      </c>
      <c r="C371" s="98" t="s">
        <v>15796</v>
      </c>
      <c r="D371" s="98" t="s">
        <v>15797</v>
      </c>
      <c r="E371" s="276"/>
    </row>
    <row r="372" spans="1:5" ht="15.75">
      <c r="A372" s="129"/>
      <c r="B372" s="274" t="s">
        <v>16700</v>
      </c>
      <c r="C372" s="98" t="s">
        <v>15796</v>
      </c>
      <c r="D372" s="98" t="s">
        <v>15797</v>
      </c>
      <c r="E372" s="276"/>
    </row>
    <row r="373" spans="1:5" ht="15.75">
      <c r="A373" s="129"/>
      <c r="B373" s="274" t="s">
        <v>16701</v>
      </c>
      <c r="C373" s="98" t="s">
        <v>15796</v>
      </c>
      <c r="D373" s="98" t="s">
        <v>15797</v>
      </c>
      <c r="E373" s="276"/>
    </row>
    <row r="374" spans="1:5" ht="15.75">
      <c r="A374" s="129"/>
      <c r="B374" s="274" t="s">
        <v>16702</v>
      </c>
      <c r="C374" s="98" t="s">
        <v>15796</v>
      </c>
      <c r="D374" s="98" t="s">
        <v>15797</v>
      </c>
      <c r="E374" s="276"/>
    </row>
    <row r="375" spans="1:5" ht="15.75">
      <c r="A375" s="129"/>
      <c r="B375" s="274" t="s">
        <v>16703</v>
      </c>
      <c r="C375" s="98" t="s">
        <v>15796</v>
      </c>
      <c r="D375" s="98" t="s">
        <v>15797</v>
      </c>
      <c r="E375" s="276"/>
    </row>
    <row r="376" spans="1:5" ht="15.75">
      <c r="A376" s="129"/>
      <c r="B376" s="274" t="s">
        <v>16704</v>
      </c>
      <c r="C376" s="98" t="s">
        <v>15796</v>
      </c>
      <c r="D376" s="98" t="s">
        <v>15797</v>
      </c>
      <c r="E376" s="276"/>
    </row>
    <row r="377" spans="1:5" ht="15.75">
      <c r="A377" s="129"/>
      <c r="B377" s="274" t="s">
        <v>16705</v>
      </c>
      <c r="C377" s="98" t="s">
        <v>15796</v>
      </c>
      <c r="D377" s="98" t="s">
        <v>15797</v>
      </c>
      <c r="E377" s="276"/>
    </row>
    <row r="378" spans="1:5" ht="15.75">
      <c r="A378" s="129"/>
      <c r="B378" s="274" t="s">
        <v>16706</v>
      </c>
      <c r="C378" s="98" t="s">
        <v>15796</v>
      </c>
      <c r="D378" s="98" t="s">
        <v>15797</v>
      </c>
      <c r="E378" s="276"/>
    </row>
    <row r="379" spans="1:5" ht="15.75">
      <c r="A379" s="129"/>
      <c r="B379" s="274" t="s">
        <v>16707</v>
      </c>
      <c r="C379" s="98" t="s">
        <v>15796</v>
      </c>
      <c r="D379" s="98" t="s">
        <v>15797</v>
      </c>
      <c r="E379" s="276"/>
    </row>
    <row r="380" spans="1:5" ht="15.75">
      <c r="A380" s="129"/>
      <c r="B380" s="274" t="s">
        <v>16708</v>
      </c>
      <c r="C380" s="98" t="s">
        <v>15796</v>
      </c>
      <c r="D380" s="98" t="s">
        <v>15797</v>
      </c>
      <c r="E380" s="276"/>
    </row>
    <row r="381" spans="1:5" ht="15.75">
      <c r="A381" s="129"/>
      <c r="B381" s="274" t="s">
        <v>16709</v>
      </c>
      <c r="C381" s="98" t="s">
        <v>15796</v>
      </c>
      <c r="D381" s="98" t="s">
        <v>15797</v>
      </c>
      <c r="E381" s="276"/>
    </row>
    <row r="382" spans="1:5" ht="15.75">
      <c r="A382" s="129"/>
      <c r="B382" s="274" t="s">
        <v>16710</v>
      </c>
      <c r="C382" s="98" t="s">
        <v>15796</v>
      </c>
      <c r="D382" s="98" t="s">
        <v>15797</v>
      </c>
      <c r="E382" s="276"/>
    </row>
    <row r="383" spans="1:5" ht="15.75">
      <c r="A383" s="129"/>
      <c r="B383" s="274" t="s">
        <v>16711</v>
      </c>
      <c r="C383" s="98" t="s">
        <v>15796</v>
      </c>
      <c r="D383" s="98" t="s">
        <v>15797</v>
      </c>
      <c r="E383" s="276"/>
    </row>
    <row r="384" spans="1:5" ht="15.75">
      <c r="A384" s="129"/>
      <c r="B384" s="274" t="s">
        <v>16712</v>
      </c>
      <c r="C384" s="98" t="s">
        <v>15796</v>
      </c>
      <c r="D384" s="98" t="s">
        <v>15797</v>
      </c>
      <c r="E384" s="276"/>
    </row>
    <row r="385" spans="1:5" ht="15.75">
      <c r="A385" s="129"/>
      <c r="B385" s="274" t="s">
        <v>16713</v>
      </c>
      <c r="C385" s="98" t="s">
        <v>15796</v>
      </c>
      <c r="D385" s="98" t="s">
        <v>15797</v>
      </c>
      <c r="E385" s="276"/>
    </row>
    <row r="386" spans="1:5" ht="15.75">
      <c r="A386" s="129"/>
      <c r="B386" s="274" t="s">
        <v>16714</v>
      </c>
      <c r="C386" s="98" t="s">
        <v>15796</v>
      </c>
      <c r="D386" s="98" t="s">
        <v>15797</v>
      </c>
      <c r="E386" s="276"/>
    </row>
    <row r="387" spans="1:5" ht="15.75">
      <c r="A387" s="129"/>
      <c r="B387" s="274" t="s">
        <v>16715</v>
      </c>
      <c r="C387" s="98" t="s">
        <v>15796</v>
      </c>
      <c r="D387" s="98" t="s">
        <v>15797</v>
      </c>
      <c r="E387" s="276"/>
    </row>
    <row r="388" spans="1:5" ht="15.75">
      <c r="A388" s="129"/>
      <c r="B388" s="274" t="s">
        <v>16716</v>
      </c>
      <c r="C388" s="98" t="s">
        <v>15796</v>
      </c>
      <c r="D388" s="98" t="s">
        <v>15797</v>
      </c>
      <c r="E388" s="276"/>
    </row>
    <row r="389" spans="1:5" ht="15.75">
      <c r="A389" s="129"/>
      <c r="B389" s="274" t="s">
        <v>16717</v>
      </c>
      <c r="C389" s="98" t="s">
        <v>15796</v>
      </c>
      <c r="D389" s="98" t="s">
        <v>15797</v>
      </c>
      <c r="E389" s="276"/>
    </row>
    <row r="390" spans="1:5" ht="15.75">
      <c r="A390" s="129"/>
      <c r="B390" s="274" t="s">
        <v>16718</v>
      </c>
      <c r="C390" s="98" t="s">
        <v>15796</v>
      </c>
      <c r="D390" s="98" t="s">
        <v>15797</v>
      </c>
      <c r="E390" s="276"/>
    </row>
    <row r="391" spans="1:5" ht="15.75">
      <c r="A391" s="129"/>
      <c r="B391" s="274" t="s">
        <v>16719</v>
      </c>
      <c r="C391" s="98" t="s">
        <v>15796</v>
      </c>
      <c r="D391" s="98" t="s">
        <v>15797</v>
      </c>
      <c r="E391" s="276"/>
    </row>
    <row r="392" spans="1:5" ht="15.75">
      <c r="A392" s="129"/>
      <c r="B392" s="274" t="s">
        <v>16720</v>
      </c>
      <c r="C392" s="98" t="s">
        <v>15796</v>
      </c>
      <c r="D392" s="98" t="s">
        <v>15797</v>
      </c>
      <c r="E392" s="276"/>
    </row>
    <row r="393" spans="1:5" ht="15.75">
      <c r="A393" s="129"/>
      <c r="B393" s="274" t="s">
        <v>16721</v>
      </c>
      <c r="C393" s="98" t="s">
        <v>15796</v>
      </c>
      <c r="D393" s="98" t="s">
        <v>15797</v>
      </c>
      <c r="E393" s="276"/>
    </row>
    <row r="394" spans="1:5" ht="15.75">
      <c r="A394" s="129"/>
      <c r="B394" s="274" t="s">
        <v>16722</v>
      </c>
      <c r="C394" s="98" t="s">
        <v>15796</v>
      </c>
      <c r="D394" s="98" t="s">
        <v>15797</v>
      </c>
      <c r="E394" s="276"/>
    </row>
    <row r="395" spans="1:5" ht="15.75">
      <c r="A395" s="129"/>
      <c r="B395" s="274" t="s">
        <v>16723</v>
      </c>
      <c r="C395" s="98" t="s">
        <v>15796</v>
      </c>
      <c r="D395" s="98" t="s">
        <v>15797</v>
      </c>
      <c r="E395" s="276"/>
    </row>
    <row r="396" spans="1:5" ht="15.75">
      <c r="A396" s="129"/>
      <c r="B396" s="274" t="s">
        <v>16724</v>
      </c>
      <c r="C396" s="98" t="s">
        <v>15796</v>
      </c>
      <c r="D396" s="98" t="s">
        <v>15797</v>
      </c>
      <c r="E396" s="276"/>
    </row>
    <row r="397" spans="1:5" ht="15.75">
      <c r="A397" s="129"/>
      <c r="B397" s="274" t="s">
        <v>16725</v>
      </c>
      <c r="C397" s="98" t="s">
        <v>15796</v>
      </c>
      <c r="D397" s="98" t="s">
        <v>15797</v>
      </c>
      <c r="E397" s="276"/>
    </row>
    <row r="398" spans="1:5" ht="15.75">
      <c r="A398" s="129"/>
      <c r="B398" s="274" t="s">
        <v>16726</v>
      </c>
      <c r="C398" s="98" t="s">
        <v>15796</v>
      </c>
      <c r="D398" s="98" t="s">
        <v>15797</v>
      </c>
      <c r="E398" s="276"/>
    </row>
    <row r="399" spans="1:5" ht="15.75">
      <c r="A399" s="129"/>
      <c r="B399" s="274" t="s">
        <v>16727</v>
      </c>
      <c r="C399" s="98" t="s">
        <v>15796</v>
      </c>
      <c r="D399" s="98" t="s">
        <v>15797</v>
      </c>
      <c r="E399" s="276"/>
    </row>
    <row r="400" spans="1:5" ht="15.75">
      <c r="A400" s="129"/>
      <c r="B400" s="274" t="s">
        <v>16728</v>
      </c>
      <c r="C400" s="98" t="s">
        <v>15796</v>
      </c>
      <c r="D400" s="98" t="s">
        <v>15797</v>
      </c>
      <c r="E400" s="276"/>
    </row>
    <row r="401" spans="1:5" ht="15.75">
      <c r="A401" s="129"/>
      <c r="B401" s="274" t="s">
        <v>16729</v>
      </c>
      <c r="C401" s="98" t="s">
        <v>15796</v>
      </c>
      <c r="D401" s="98" t="s">
        <v>15797</v>
      </c>
      <c r="E401" s="276"/>
    </row>
    <row r="402" spans="1:5" ht="15.75">
      <c r="A402" s="129"/>
      <c r="B402" s="274" t="s">
        <v>16730</v>
      </c>
      <c r="C402" s="98" t="s">
        <v>15796</v>
      </c>
      <c r="D402" s="98" t="s">
        <v>15797</v>
      </c>
      <c r="E402" s="276"/>
    </row>
    <row r="403" spans="1:5" ht="15.75">
      <c r="A403" s="129"/>
      <c r="B403" s="274" t="s">
        <v>16731</v>
      </c>
      <c r="C403" s="98" t="s">
        <v>15811</v>
      </c>
      <c r="D403" s="98" t="s">
        <v>15797</v>
      </c>
      <c r="E403" s="276"/>
    </row>
    <row r="404" spans="1:5" ht="15.75">
      <c r="A404" s="129"/>
      <c r="B404" s="274" t="s">
        <v>16732</v>
      </c>
      <c r="C404" s="98" t="s">
        <v>15811</v>
      </c>
      <c r="D404" s="98" t="s">
        <v>15797</v>
      </c>
      <c r="E404" s="276"/>
    </row>
    <row r="405" spans="1:5" ht="15.75">
      <c r="A405" s="129"/>
      <c r="B405" s="274" t="s">
        <v>15810</v>
      </c>
      <c r="C405" s="98" t="s">
        <v>15811</v>
      </c>
      <c r="D405" s="98" t="s">
        <v>15797</v>
      </c>
      <c r="E405" s="276"/>
    </row>
    <row r="406" spans="1:5" ht="15.75">
      <c r="A406" s="129"/>
      <c r="B406" s="274" t="s">
        <v>16733</v>
      </c>
      <c r="C406" s="98" t="s">
        <v>15815</v>
      </c>
      <c r="D406" s="98" t="s">
        <v>15797</v>
      </c>
      <c r="E406" s="276"/>
    </row>
    <row r="407" spans="1:5" ht="15.75">
      <c r="A407" s="129"/>
      <c r="B407" s="274" t="s">
        <v>16734</v>
      </c>
      <c r="C407" s="98" t="s">
        <v>15815</v>
      </c>
      <c r="D407" s="98" t="s">
        <v>15797</v>
      </c>
      <c r="E407" s="276"/>
    </row>
    <row r="408" spans="1:5" ht="15.75">
      <c r="A408" s="129"/>
      <c r="B408" s="274" t="s">
        <v>16735</v>
      </c>
      <c r="C408" s="98" t="s">
        <v>15985</v>
      </c>
      <c r="D408" s="98" t="s">
        <v>15797</v>
      </c>
      <c r="E408" s="276"/>
    </row>
    <row r="409" spans="1:5" ht="15.75">
      <c r="A409" s="129"/>
      <c r="B409" s="274" t="s">
        <v>16736</v>
      </c>
      <c r="C409" s="98" t="s">
        <v>15985</v>
      </c>
      <c r="D409" s="98" t="s">
        <v>15797</v>
      </c>
      <c r="E409" s="276"/>
    </row>
    <row r="410" spans="1:5" ht="15.75">
      <c r="A410" s="129"/>
      <c r="B410" s="274" t="s">
        <v>16737</v>
      </c>
      <c r="C410" s="98" t="s">
        <v>15796</v>
      </c>
      <c r="D410" s="98" t="s">
        <v>15797</v>
      </c>
      <c r="E410" s="276"/>
    </row>
    <row r="411" spans="1:5" ht="15.75">
      <c r="A411" s="129"/>
      <c r="B411" s="274" t="s">
        <v>16738</v>
      </c>
      <c r="C411" s="98" t="s">
        <v>15796</v>
      </c>
      <c r="D411" s="98" t="s">
        <v>15797</v>
      </c>
      <c r="E411" s="276"/>
    </row>
    <row r="412" spans="1:5" ht="15.75">
      <c r="A412" s="129"/>
      <c r="B412" s="274" t="s">
        <v>16739</v>
      </c>
      <c r="C412" s="98" t="s">
        <v>15796</v>
      </c>
      <c r="D412" s="98" t="s">
        <v>15797</v>
      </c>
      <c r="E412" s="276"/>
    </row>
    <row r="413" spans="1:5" ht="15.75">
      <c r="A413" s="129"/>
      <c r="B413" s="274" t="s">
        <v>16740</v>
      </c>
      <c r="C413" s="98" t="s">
        <v>15796</v>
      </c>
      <c r="D413" s="98" t="s">
        <v>15797</v>
      </c>
      <c r="E413" s="276"/>
    </row>
    <row r="414" spans="1:5" ht="15.75">
      <c r="A414" s="129"/>
      <c r="B414" s="274" t="s">
        <v>16741</v>
      </c>
      <c r="C414" s="98" t="s">
        <v>15796</v>
      </c>
      <c r="D414" s="98" t="s">
        <v>15797</v>
      </c>
      <c r="E414" s="276"/>
    </row>
    <row r="415" spans="1:5" ht="15.75">
      <c r="A415" s="129"/>
      <c r="B415" s="274" t="s">
        <v>16742</v>
      </c>
      <c r="C415" s="98" t="s">
        <v>15796</v>
      </c>
      <c r="D415" s="98" t="s">
        <v>15797</v>
      </c>
      <c r="E415" s="276"/>
    </row>
    <row r="416" spans="1:5" ht="15.75">
      <c r="A416" s="129"/>
      <c r="B416" s="274" t="s">
        <v>16743</v>
      </c>
      <c r="C416" s="98" t="s">
        <v>15796</v>
      </c>
      <c r="D416" s="98" t="s">
        <v>15797</v>
      </c>
      <c r="E416" s="276"/>
    </row>
    <row r="417" spans="1:5" ht="15.75">
      <c r="A417" s="129"/>
      <c r="B417" s="274" t="s">
        <v>16744</v>
      </c>
      <c r="C417" s="98" t="s">
        <v>15796</v>
      </c>
      <c r="D417" s="98" t="s">
        <v>15797</v>
      </c>
      <c r="E417" s="276"/>
    </row>
    <row r="418" spans="1:5" ht="15.75">
      <c r="A418" s="129"/>
      <c r="B418" s="274" t="s">
        <v>16745</v>
      </c>
      <c r="C418" s="98" t="s">
        <v>15796</v>
      </c>
      <c r="D418" s="98" t="s">
        <v>15797</v>
      </c>
      <c r="E418" s="276"/>
    </row>
    <row r="419" spans="1:5" ht="15.75">
      <c r="A419" s="129"/>
      <c r="B419" s="274" t="s">
        <v>16746</v>
      </c>
      <c r="C419" s="98" t="s">
        <v>15796</v>
      </c>
      <c r="D419" s="98" t="s">
        <v>15797</v>
      </c>
      <c r="E419" s="276"/>
    </row>
    <row r="420" spans="1:5" ht="15.75">
      <c r="A420" s="129"/>
      <c r="B420" s="274" t="s">
        <v>16747</v>
      </c>
      <c r="C420" s="98" t="s">
        <v>15796</v>
      </c>
      <c r="D420" s="98" t="s">
        <v>15797</v>
      </c>
      <c r="E420" s="276"/>
    </row>
    <row r="421" spans="1:5" ht="15.75">
      <c r="A421" s="129"/>
      <c r="B421" s="274" t="s">
        <v>16748</v>
      </c>
      <c r="C421" s="98" t="s">
        <v>15796</v>
      </c>
      <c r="D421" s="98" t="s">
        <v>15797</v>
      </c>
      <c r="E421" s="276"/>
    </row>
    <row r="422" spans="1:5" ht="15.75">
      <c r="A422" s="129"/>
      <c r="B422" s="274" t="s">
        <v>16749</v>
      </c>
      <c r="C422" s="98" t="s">
        <v>15796</v>
      </c>
      <c r="D422" s="98" t="s">
        <v>15797</v>
      </c>
      <c r="E422" s="276"/>
    </row>
    <row r="423" spans="1:5" ht="15.75">
      <c r="A423" s="129"/>
      <c r="B423" s="274" t="s">
        <v>16750</v>
      </c>
      <c r="C423" s="98" t="s">
        <v>15796</v>
      </c>
      <c r="D423" s="98" t="s">
        <v>15797</v>
      </c>
      <c r="E423" s="276"/>
    </row>
    <row r="424" spans="1:5" ht="15.75">
      <c r="A424" s="129"/>
      <c r="B424" s="274" t="s">
        <v>16751</v>
      </c>
      <c r="C424" s="98" t="s">
        <v>15796</v>
      </c>
      <c r="D424" s="98" t="s">
        <v>15797</v>
      </c>
      <c r="E424" s="276"/>
    </row>
    <row r="425" spans="1:5" ht="15.75">
      <c r="A425" s="129"/>
      <c r="B425" s="274" t="s">
        <v>16752</v>
      </c>
      <c r="C425" s="98" t="s">
        <v>15796</v>
      </c>
      <c r="D425" s="98" t="s">
        <v>15797</v>
      </c>
      <c r="E425" s="276"/>
    </row>
    <row r="426" spans="1:5" ht="15.75">
      <c r="A426" s="129"/>
      <c r="B426" s="274" t="s">
        <v>16753</v>
      </c>
      <c r="C426" s="98" t="s">
        <v>15796</v>
      </c>
      <c r="D426" s="98" t="s">
        <v>15797</v>
      </c>
      <c r="E426" s="276"/>
    </row>
    <row r="427" spans="1:5" ht="15.75">
      <c r="A427" s="129"/>
      <c r="B427" s="274" t="s">
        <v>16754</v>
      </c>
      <c r="C427" s="98" t="s">
        <v>15796</v>
      </c>
      <c r="D427" s="98" t="s">
        <v>15797</v>
      </c>
      <c r="E427" s="276"/>
    </row>
    <row r="428" spans="1:5" ht="15.75">
      <c r="A428" s="129"/>
      <c r="B428" s="274" t="s">
        <v>16755</v>
      </c>
      <c r="C428" s="98" t="s">
        <v>15796</v>
      </c>
      <c r="D428" s="98" t="s">
        <v>15797</v>
      </c>
      <c r="E428" s="276"/>
    </row>
    <row r="429" spans="1:5" ht="15.75">
      <c r="A429" s="129"/>
      <c r="B429" s="274" t="s">
        <v>16756</v>
      </c>
      <c r="C429" s="98" t="s">
        <v>15796</v>
      </c>
      <c r="D429" s="98" t="s">
        <v>15797</v>
      </c>
      <c r="E429" s="276"/>
    </row>
    <row r="430" spans="1:5" ht="15.75">
      <c r="A430" s="129"/>
      <c r="B430" s="274" t="s">
        <v>16757</v>
      </c>
      <c r="C430" s="98" t="s">
        <v>15796</v>
      </c>
      <c r="D430" s="98" t="s">
        <v>15797</v>
      </c>
      <c r="E430" s="276"/>
    </row>
    <row r="431" spans="1:5" ht="15.75">
      <c r="A431" s="129"/>
      <c r="B431" s="274" t="s">
        <v>16758</v>
      </c>
      <c r="C431" s="98" t="s">
        <v>15796</v>
      </c>
      <c r="D431" s="98" t="s">
        <v>15797</v>
      </c>
      <c r="E431" s="276"/>
    </row>
    <row r="432" spans="1:5" ht="15.75">
      <c r="A432" s="129"/>
      <c r="B432" s="274" t="s">
        <v>16759</v>
      </c>
      <c r="C432" s="98" t="s">
        <v>15796</v>
      </c>
      <c r="D432" s="98" t="s">
        <v>15797</v>
      </c>
      <c r="E432" s="276"/>
    </row>
    <row r="433" spans="1:5" ht="15.75">
      <c r="A433" s="129"/>
      <c r="B433" s="274" t="s">
        <v>16760</v>
      </c>
      <c r="C433" s="98" t="s">
        <v>15811</v>
      </c>
      <c r="D433" s="98" t="s">
        <v>15797</v>
      </c>
      <c r="E433" s="276"/>
    </row>
    <row r="434" spans="1:5" ht="15.75">
      <c r="A434" s="129"/>
      <c r="B434" s="274" t="s">
        <v>15812</v>
      </c>
      <c r="C434" s="98" t="s">
        <v>15811</v>
      </c>
      <c r="D434" s="98" t="s">
        <v>15797</v>
      </c>
      <c r="E434" s="276"/>
    </row>
    <row r="435" spans="1:5" ht="15.75">
      <c r="A435" s="129"/>
      <c r="B435" s="274" t="s">
        <v>16761</v>
      </c>
      <c r="C435" s="98" t="s">
        <v>15811</v>
      </c>
      <c r="D435" s="98" t="s">
        <v>15797</v>
      </c>
      <c r="E435" s="276"/>
    </row>
    <row r="436" spans="1:5" ht="15.75">
      <c r="A436" s="129"/>
      <c r="B436" s="274" t="s">
        <v>16762</v>
      </c>
      <c r="C436" s="98" t="s">
        <v>15811</v>
      </c>
      <c r="D436" s="98" t="s">
        <v>15797</v>
      </c>
      <c r="E436" s="276"/>
    </row>
    <row r="437" spans="1:5" ht="15.75">
      <c r="A437" s="129"/>
      <c r="B437" s="274" t="s">
        <v>15813</v>
      </c>
      <c r="C437" s="98" t="s">
        <v>15811</v>
      </c>
      <c r="D437" s="98" t="s">
        <v>15797</v>
      </c>
      <c r="E437" s="276"/>
    </row>
    <row r="438" spans="1:5" ht="15.75">
      <c r="A438" s="129"/>
      <c r="B438" s="274" t="s">
        <v>15814</v>
      </c>
      <c r="C438" s="98" t="s">
        <v>15815</v>
      </c>
      <c r="D438" s="98" t="s">
        <v>15797</v>
      </c>
      <c r="E438" s="276"/>
    </row>
    <row r="439" spans="1:5" ht="15.75">
      <c r="A439" s="129"/>
      <c r="B439" s="274" t="s">
        <v>15816</v>
      </c>
      <c r="C439" s="98" t="s">
        <v>15811</v>
      </c>
      <c r="D439" s="98" t="s">
        <v>15797</v>
      </c>
      <c r="E439" s="276"/>
    </row>
    <row r="440" spans="1:5" ht="15.75">
      <c r="A440" s="129"/>
      <c r="B440" s="274" t="s">
        <v>15817</v>
      </c>
      <c r="C440" s="98" t="s">
        <v>15811</v>
      </c>
      <c r="D440" s="98" t="s">
        <v>15797</v>
      </c>
      <c r="E440" s="276"/>
    </row>
    <row r="441" spans="1:5" ht="15.75">
      <c r="A441" s="129"/>
      <c r="B441" s="274" t="s">
        <v>15818</v>
      </c>
      <c r="C441" s="98" t="s">
        <v>15811</v>
      </c>
      <c r="D441" s="98" t="s">
        <v>15797</v>
      </c>
      <c r="E441" s="276"/>
    </row>
    <row r="442" spans="1:5" ht="15.75">
      <c r="A442" s="129"/>
      <c r="B442" s="274" t="s">
        <v>15819</v>
      </c>
      <c r="C442" s="98" t="s">
        <v>15811</v>
      </c>
      <c r="D442" s="98" t="s">
        <v>15797</v>
      </c>
      <c r="E442" s="276"/>
    </row>
    <row r="443" spans="1:5" ht="15.75">
      <c r="A443" s="129"/>
      <c r="B443" s="274" t="s">
        <v>15820</v>
      </c>
      <c r="C443" s="98" t="s">
        <v>15811</v>
      </c>
      <c r="D443" s="98" t="s">
        <v>15797</v>
      </c>
      <c r="E443" s="276"/>
    </row>
    <row r="444" spans="1:5" ht="15.75">
      <c r="A444" s="129"/>
      <c r="B444" s="274" t="s">
        <v>15821</v>
      </c>
      <c r="C444" s="98" t="s">
        <v>15811</v>
      </c>
      <c r="D444" s="98" t="s">
        <v>15797</v>
      </c>
      <c r="E444" s="276"/>
    </row>
    <row r="445" spans="1:5" ht="15.75">
      <c r="A445" s="129"/>
      <c r="B445" s="274" t="s">
        <v>15822</v>
      </c>
      <c r="C445" s="98" t="s">
        <v>15811</v>
      </c>
      <c r="D445" s="98" t="s">
        <v>15797</v>
      </c>
      <c r="E445" s="276"/>
    </row>
    <row r="446" spans="1:5" ht="15.75">
      <c r="A446" s="129"/>
      <c r="B446" s="274" t="s">
        <v>15823</v>
      </c>
      <c r="C446" s="98" t="s">
        <v>15815</v>
      </c>
      <c r="D446" s="98" t="s">
        <v>15797</v>
      </c>
      <c r="E446" s="276"/>
    </row>
    <row r="447" spans="1:5" ht="15.75">
      <c r="A447" s="129"/>
      <c r="B447" s="274" t="s">
        <v>15824</v>
      </c>
      <c r="C447" s="98" t="s">
        <v>15811</v>
      </c>
      <c r="D447" s="98" t="s">
        <v>15797</v>
      </c>
      <c r="E447" s="276"/>
    </row>
    <row r="448" spans="1:5" ht="15.75">
      <c r="A448" s="129"/>
      <c r="B448" s="274" t="s">
        <v>15825</v>
      </c>
      <c r="C448" s="98" t="s">
        <v>15811</v>
      </c>
      <c r="D448" s="98" t="s">
        <v>15797</v>
      </c>
      <c r="E448" s="276"/>
    </row>
    <row r="449" spans="1:5" ht="15.75">
      <c r="A449" s="129"/>
      <c r="B449" s="274" t="s">
        <v>15826</v>
      </c>
      <c r="C449" s="98" t="s">
        <v>15811</v>
      </c>
      <c r="D449" s="98" t="s">
        <v>15797</v>
      </c>
      <c r="E449" s="276"/>
    </row>
    <row r="450" spans="1:5" ht="15.75">
      <c r="A450" s="129"/>
      <c r="B450" s="274" t="s">
        <v>15827</v>
      </c>
      <c r="C450" s="98" t="s">
        <v>15811</v>
      </c>
      <c r="D450" s="98" t="s">
        <v>15797</v>
      </c>
      <c r="E450" s="276"/>
    </row>
    <row r="451" spans="1:5" ht="15.75">
      <c r="A451" s="129"/>
      <c r="B451" s="274" t="s">
        <v>15828</v>
      </c>
      <c r="C451" s="98" t="s">
        <v>15811</v>
      </c>
      <c r="D451" s="98" t="s">
        <v>15797</v>
      </c>
      <c r="E451" s="276"/>
    </row>
    <row r="452" spans="1:5" ht="15.75">
      <c r="A452" s="129"/>
      <c r="B452" s="274" t="s">
        <v>16763</v>
      </c>
      <c r="C452" s="98" t="s">
        <v>15811</v>
      </c>
      <c r="D452" s="98" t="s">
        <v>15797</v>
      </c>
      <c r="E452" s="276"/>
    </row>
    <row r="453" spans="1:5" ht="15.75">
      <c r="A453" s="129"/>
      <c r="B453" s="274" t="s">
        <v>15829</v>
      </c>
      <c r="C453" s="98" t="s">
        <v>15811</v>
      </c>
      <c r="D453" s="98" t="s">
        <v>15797</v>
      </c>
      <c r="E453" s="276"/>
    </row>
    <row r="454" spans="1:5" ht="15.75">
      <c r="A454" s="129"/>
      <c r="B454" s="274" t="s">
        <v>15830</v>
      </c>
      <c r="C454" s="98" t="s">
        <v>15811</v>
      </c>
      <c r="D454" s="98" t="s">
        <v>15797</v>
      </c>
      <c r="E454" s="276"/>
    </row>
    <row r="455" spans="1:5" ht="15.75">
      <c r="A455" s="129"/>
      <c r="B455" s="274" t="s">
        <v>16764</v>
      </c>
      <c r="C455" s="98" t="s">
        <v>15811</v>
      </c>
      <c r="D455" s="98" t="s">
        <v>15797</v>
      </c>
      <c r="E455" s="276"/>
    </row>
    <row r="456" spans="1:5" ht="15.75">
      <c r="A456" s="129"/>
      <c r="B456" s="274" t="s">
        <v>15831</v>
      </c>
      <c r="C456" s="98" t="s">
        <v>15811</v>
      </c>
      <c r="D456" s="98" t="s">
        <v>15797</v>
      </c>
      <c r="E456" s="276"/>
    </row>
    <row r="457" spans="1:5" ht="15.75">
      <c r="A457" s="129"/>
      <c r="B457" s="274" t="s">
        <v>16765</v>
      </c>
      <c r="C457" s="98" t="s">
        <v>15811</v>
      </c>
      <c r="D457" s="98" t="s">
        <v>15797</v>
      </c>
      <c r="E457" s="276"/>
    </row>
    <row r="458" spans="1:5" ht="15.75">
      <c r="A458" s="129"/>
      <c r="B458" s="274" t="s">
        <v>15832</v>
      </c>
      <c r="C458" s="98" t="s">
        <v>15811</v>
      </c>
      <c r="D458" s="98" t="s">
        <v>15797</v>
      </c>
      <c r="E458" s="276"/>
    </row>
    <row r="459" spans="1:5" ht="15.75">
      <c r="A459" s="129"/>
      <c r="B459" s="274" t="s">
        <v>16766</v>
      </c>
      <c r="C459" s="98" t="s">
        <v>15811</v>
      </c>
      <c r="D459" s="98" t="s">
        <v>15797</v>
      </c>
      <c r="E459" s="276"/>
    </row>
    <row r="460" spans="1:5" ht="15.75">
      <c r="A460" s="129"/>
      <c r="B460" s="274" t="s">
        <v>16767</v>
      </c>
      <c r="C460" s="98" t="s">
        <v>15811</v>
      </c>
      <c r="D460" s="98" t="s">
        <v>15797</v>
      </c>
      <c r="E460" s="276"/>
    </row>
    <row r="461" spans="1:5" ht="15.75">
      <c r="A461" s="129"/>
      <c r="B461" s="274" t="s">
        <v>15833</v>
      </c>
      <c r="C461" s="98" t="s">
        <v>15811</v>
      </c>
      <c r="D461" s="98" t="s">
        <v>15797</v>
      </c>
      <c r="E461" s="276"/>
    </row>
    <row r="462" spans="1:5" ht="15.75">
      <c r="A462" s="129"/>
      <c r="B462" s="274" t="s">
        <v>16768</v>
      </c>
      <c r="C462" s="98" t="s">
        <v>15811</v>
      </c>
      <c r="D462" s="98" t="s">
        <v>15797</v>
      </c>
      <c r="E462" s="276"/>
    </row>
    <row r="463" spans="1:5" ht="15.75">
      <c r="A463" s="129"/>
      <c r="B463" s="274" t="s">
        <v>15834</v>
      </c>
      <c r="C463" s="98" t="s">
        <v>15811</v>
      </c>
      <c r="D463" s="98" t="s">
        <v>15797</v>
      </c>
      <c r="E463" s="276"/>
    </row>
    <row r="464" spans="1:5" ht="15.75">
      <c r="A464" s="129"/>
      <c r="B464" s="274" t="s">
        <v>16769</v>
      </c>
      <c r="C464" s="98" t="s">
        <v>15811</v>
      </c>
      <c r="D464" s="98" t="s">
        <v>15797</v>
      </c>
      <c r="E464" s="276"/>
    </row>
    <row r="465" spans="1:5" ht="15.75">
      <c r="A465" s="129"/>
      <c r="B465" s="274" t="s">
        <v>15835</v>
      </c>
      <c r="C465" s="98" t="s">
        <v>15811</v>
      </c>
      <c r="D465" s="98" t="s">
        <v>15797</v>
      </c>
      <c r="E465" s="276"/>
    </row>
    <row r="466" spans="1:5" ht="15.75">
      <c r="A466" s="129"/>
      <c r="B466" s="274" t="s">
        <v>16770</v>
      </c>
      <c r="C466" s="98" t="s">
        <v>15811</v>
      </c>
      <c r="D466" s="98" t="s">
        <v>15797</v>
      </c>
      <c r="E466" s="276"/>
    </row>
    <row r="467" spans="1:5" ht="15.75">
      <c r="A467" s="129"/>
      <c r="B467" s="274" t="s">
        <v>15836</v>
      </c>
      <c r="C467" s="98" t="s">
        <v>15811</v>
      </c>
      <c r="D467" s="98" t="s">
        <v>15797</v>
      </c>
      <c r="E467" s="276"/>
    </row>
    <row r="468" spans="1:5" ht="15.75">
      <c r="A468" s="129"/>
      <c r="B468" s="274" t="s">
        <v>16771</v>
      </c>
      <c r="C468" s="98" t="s">
        <v>15811</v>
      </c>
      <c r="D468" s="98" t="s">
        <v>15797</v>
      </c>
      <c r="E468" s="276"/>
    </row>
    <row r="469" spans="1:5" ht="15.75">
      <c r="A469" s="129"/>
      <c r="B469" s="274" t="s">
        <v>15837</v>
      </c>
      <c r="C469" s="98" t="s">
        <v>15811</v>
      </c>
      <c r="D469" s="98" t="s">
        <v>15797</v>
      </c>
      <c r="E469" s="276"/>
    </row>
    <row r="470" spans="1:5" ht="15.75">
      <c r="A470" s="129"/>
      <c r="B470" s="274" t="s">
        <v>16772</v>
      </c>
      <c r="C470" s="98" t="s">
        <v>15811</v>
      </c>
      <c r="D470" s="98" t="s">
        <v>15797</v>
      </c>
      <c r="E470" s="276"/>
    </row>
    <row r="471" spans="1:5" ht="15.75">
      <c r="A471" s="129"/>
      <c r="B471" s="274" t="s">
        <v>15838</v>
      </c>
      <c r="C471" s="98" t="s">
        <v>15811</v>
      </c>
      <c r="D471" s="98" t="s">
        <v>15797</v>
      </c>
      <c r="E471" s="276"/>
    </row>
    <row r="472" spans="1:5" ht="15.75">
      <c r="A472" s="129"/>
      <c r="B472" s="274" t="s">
        <v>16773</v>
      </c>
      <c r="C472" s="98" t="s">
        <v>15811</v>
      </c>
      <c r="D472" s="98" t="s">
        <v>15797</v>
      </c>
      <c r="E472" s="276"/>
    </row>
    <row r="473" spans="1:5" ht="15.75">
      <c r="A473" s="129"/>
      <c r="B473" s="274" t="s">
        <v>15839</v>
      </c>
      <c r="C473" s="98" t="s">
        <v>15811</v>
      </c>
      <c r="D473" s="98" t="s">
        <v>15797</v>
      </c>
      <c r="E473" s="276"/>
    </row>
    <row r="474" spans="1:5" ht="15.75">
      <c r="A474" s="129"/>
      <c r="B474" s="274" t="s">
        <v>16774</v>
      </c>
      <c r="C474" s="98" t="s">
        <v>15811</v>
      </c>
      <c r="D474" s="98" t="s">
        <v>15797</v>
      </c>
      <c r="E474" s="276"/>
    </row>
    <row r="475" spans="1:5" ht="15.75">
      <c r="A475" s="129"/>
      <c r="B475" s="274" t="s">
        <v>16775</v>
      </c>
      <c r="C475" s="98" t="s">
        <v>15811</v>
      </c>
      <c r="D475" s="98" t="s">
        <v>15797</v>
      </c>
      <c r="E475" s="276"/>
    </row>
    <row r="476" spans="1:5" ht="15.75">
      <c r="A476" s="129"/>
      <c r="B476" s="274" t="s">
        <v>16776</v>
      </c>
      <c r="C476" s="98" t="s">
        <v>15811</v>
      </c>
      <c r="D476" s="98" t="s">
        <v>15797</v>
      </c>
      <c r="E476" s="276"/>
    </row>
    <row r="477" spans="1:5" ht="15.75">
      <c r="A477" s="129"/>
      <c r="B477" s="274" t="s">
        <v>15840</v>
      </c>
      <c r="C477" s="98" t="s">
        <v>15811</v>
      </c>
      <c r="D477" s="98" t="s">
        <v>15797</v>
      </c>
      <c r="E477" s="276"/>
    </row>
    <row r="478" spans="1:5" ht="15.75">
      <c r="A478" s="129"/>
      <c r="B478" s="274" t="s">
        <v>16777</v>
      </c>
      <c r="C478" s="98" t="s">
        <v>15811</v>
      </c>
      <c r="D478" s="98" t="s">
        <v>15797</v>
      </c>
      <c r="E478" s="276"/>
    </row>
    <row r="479" spans="1:5" ht="15.75">
      <c r="A479" s="129"/>
      <c r="B479" s="274" t="s">
        <v>15841</v>
      </c>
      <c r="C479" s="98" t="s">
        <v>15811</v>
      </c>
      <c r="D479" s="98" t="s">
        <v>15797</v>
      </c>
      <c r="E479" s="276"/>
    </row>
    <row r="480" spans="1:5" ht="15.75">
      <c r="A480" s="129"/>
      <c r="B480" s="274" t="s">
        <v>16778</v>
      </c>
      <c r="C480" s="98" t="s">
        <v>15811</v>
      </c>
      <c r="D480" s="98" t="s">
        <v>15797</v>
      </c>
      <c r="E480" s="276"/>
    </row>
    <row r="481" spans="1:5" ht="15.75">
      <c r="A481" s="129"/>
      <c r="B481" s="274" t="s">
        <v>16779</v>
      </c>
      <c r="C481" s="98" t="s">
        <v>15811</v>
      </c>
      <c r="D481" s="98" t="s">
        <v>15797</v>
      </c>
      <c r="E481" s="276"/>
    </row>
    <row r="482" spans="1:5" ht="15.75">
      <c r="A482" s="129"/>
      <c r="B482" s="274" t="s">
        <v>15842</v>
      </c>
      <c r="C482" s="98" t="s">
        <v>15811</v>
      </c>
      <c r="D482" s="98" t="s">
        <v>15797</v>
      </c>
      <c r="E482" s="276"/>
    </row>
    <row r="483" spans="1:5" ht="15.75">
      <c r="A483" s="129"/>
      <c r="B483" s="274" t="s">
        <v>16780</v>
      </c>
      <c r="C483" s="98" t="s">
        <v>15811</v>
      </c>
      <c r="D483" s="98" t="s">
        <v>15797</v>
      </c>
      <c r="E483" s="276"/>
    </row>
    <row r="484" spans="1:5" ht="15.75">
      <c r="A484" s="129"/>
      <c r="B484" s="274" t="s">
        <v>16781</v>
      </c>
      <c r="C484" s="98" t="s">
        <v>15811</v>
      </c>
      <c r="D484" s="98" t="s">
        <v>15797</v>
      </c>
      <c r="E484" s="276"/>
    </row>
    <row r="485" spans="1:5" ht="15.75">
      <c r="A485" s="129"/>
      <c r="B485" s="274" t="s">
        <v>16782</v>
      </c>
      <c r="C485" s="98" t="s">
        <v>15811</v>
      </c>
      <c r="D485" s="98" t="s">
        <v>15797</v>
      </c>
      <c r="E485" s="276"/>
    </row>
    <row r="486" spans="1:5" ht="15.75">
      <c r="A486" s="129"/>
      <c r="B486" s="274" t="s">
        <v>16783</v>
      </c>
      <c r="C486" s="98" t="s">
        <v>15811</v>
      </c>
      <c r="D486" s="98" t="s">
        <v>15797</v>
      </c>
      <c r="E486" s="276"/>
    </row>
    <row r="487" spans="1:5" ht="15.75">
      <c r="A487" s="129"/>
      <c r="B487" s="274" t="s">
        <v>16784</v>
      </c>
      <c r="C487" s="98" t="s">
        <v>15811</v>
      </c>
      <c r="D487" s="98" t="s">
        <v>15797</v>
      </c>
      <c r="E487" s="276"/>
    </row>
    <row r="488" spans="1:5" ht="15.75">
      <c r="A488" s="129"/>
      <c r="B488" s="274" t="s">
        <v>16785</v>
      </c>
      <c r="C488" s="98" t="s">
        <v>15811</v>
      </c>
      <c r="D488" s="98" t="s">
        <v>15797</v>
      </c>
      <c r="E488" s="276"/>
    </row>
    <row r="489" spans="1:5" ht="15.75">
      <c r="A489" s="129"/>
      <c r="B489" s="274" t="s">
        <v>16786</v>
      </c>
      <c r="C489" s="98" t="s">
        <v>15811</v>
      </c>
      <c r="D489" s="98" t="s">
        <v>15797</v>
      </c>
      <c r="E489" s="276"/>
    </row>
    <row r="490" spans="1:5" ht="15.75">
      <c r="A490" s="129"/>
      <c r="B490" s="274" t="s">
        <v>16787</v>
      </c>
      <c r="C490" s="98" t="s">
        <v>15811</v>
      </c>
      <c r="D490" s="98" t="s">
        <v>15797</v>
      </c>
      <c r="E490" s="276"/>
    </row>
    <row r="491" spans="1:5" ht="15.75">
      <c r="A491" s="129"/>
      <c r="B491" s="274" t="s">
        <v>16788</v>
      </c>
      <c r="C491" s="98" t="s">
        <v>15811</v>
      </c>
      <c r="D491" s="98" t="s">
        <v>15797</v>
      </c>
      <c r="E491" s="276"/>
    </row>
    <row r="492" spans="1:5" ht="15.75">
      <c r="A492" s="129"/>
      <c r="B492" s="274" t="s">
        <v>16789</v>
      </c>
      <c r="C492" s="98" t="s">
        <v>15811</v>
      </c>
      <c r="D492" s="98" t="s">
        <v>15797</v>
      </c>
      <c r="E492" s="276"/>
    </row>
    <row r="493" spans="1:5" ht="15.75">
      <c r="A493" s="129"/>
      <c r="B493" s="274" t="s">
        <v>16790</v>
      </c>
      <c r="C493" s="98" t="s">
        <v>15811</v>
      </c>
      <c r="D493" s="98" t="s">
        <v>15797</v>
      </c>
      <c r="E493" s="276"/>
    </row>
    <row r="494" spans="1:5" ht="15.75">
      <c r="A494" s="129"/>
      <c r="B494" s="274" t="s">
        <v>16791</v>
      </c>
      <c r="C494" s="98" t="s">
        <v>15811</v>
      </c>
      <c r="D494" s="98" t="s">
        <v>15797</v>
      </c>
      <c r="E494" s="276"/>
    </row>
    <row r="495" spans="1:5" ht="15.75">
      <c r="A495" s="129"/>
      <c r="B495" s="274" t="s">
        <v>16792</v>
      </c>
      <c r="C495" s="98" t="s">
        <v>15811</v>
      </c>
      <c r="D495" s="98" t="s">
        <v>15797</v>
      </c>
      <c r="E495" s="276"/>
    </row>
    <row r="496" spans="1:5" ht="15.75">
      <c r="A496" s="129"/>
      <c r="B496" s="274" t="s">
        <v>16793</v>
      </c>
      <c r="C496" s="98" t="s">
        <v>15811</v>
      </c>
      <c r="D496" s="98" t="s">
        <v>15797</v>
      </c>
      <c r="E496" s="276"/>
    </row>
    <row r="497" spans="1:5" ht="15.75">
      <c r="A497" s="129"/>
      <c r="B497" s="274" t="s">
        <v>16794</v>
      </c>
      <c r="C497" s="98" t="s">
        <v>15811</v>
      </c>
      <c r="D497" s="98" t="s">
        <v>15797</v>
      </c>
      <c r="E497" s="276"/>
    </row>
    <row r="498" spans="1:5" ht="15.75">
      <c r="A498" s="129"/>
      <c r="B498" s="274" t="s">
        <v>16795</v>
      </c>
      <c r="C498" s="98" t="s">
        <v>15811</v>
      </c>
      <c r="D498" s="98" t="s">
        <v>15797</v>
      </c>
      <c r="E498" s="276"/>
    </row>
    <row r="499" spans="1:5" ht="15.75">
      <c r="A499" s="129"/>
      <c r="B499" s="274" t="s">
        <v>15843</v>
      </c>
      <c r="C499" s="98" t="s">
        <v>15811</v>
      </c>
      <c r="D499" s="98" t="s">
        <v>15797</v>
      </c>
      <c r="E499" s="276"/>
    </row>
    <row r="500" spans="1:5" ht="15.75">
      <c r="A500" s="129"/>
      <c r="B500" s="274" t="s">
        <v>16796</v>
      </c>
      <c r="C500" s="98" t="s">
        <v>15811</v>
      </c>
      <c r="D500" s="98" t="s">
        <v>15797</v>
      </c>
      <c r="E500" s="276"/>
    </row>
    <row r="501" spans="1:5" ht="15.75">
      <c r="A501" s="129"/>
      <c r="B501" s="274" t="s">
        <v>15844</v>
      </c>
      <c r="C501" s="98" t="s">
        <v>15811</v>
      </c>
      <c r="D501" s="98" t="s">
        <v>15797</v>
      </c>
      <c r="E501" s="276"/>
    </row>
    <row r="502" spans="1:5" ht="15.75">
      <c r="A502" s="129"/>
      <c r="B502" s="274" t="s">
        <v>15845</v>
      </c>
      <c r="C502" s="98" t="s">
        <v>15811</v>
      </c>
      <c r="D502" s="98" t="s">
        <v>15797</v>
      </c>
      <c r="E502" s="276"/>
    </row>
    <row r="503" spans="1:5" ht="15.75">
      <c r="A503" s="129"/>
      <c r="B503" s="274" t="s">
        <v>16797</v>
      </c>
      <c r="C503" s="98" t="s">
        <v>15811</v>
      </c>
      <c r="D503" s="98" t="s">
        <v>15797</v>
      </c>
      <c r="E503" s="276"/>
    </row>
    <row r="504" spans="1:5" ht="15.75">
      <c r="A504" s="129"/>
      <c r="B504" s="274" t="s">
        <v>16798</v>
      </c>
      <c r="C504" s="98" t="s">
        <v>15811</v>
      </c>
      <c r="D504" s="98" t="s">
        <v>15797</v>
      </c>
      <c r="E504" s="276"/>
    </row>
    <row r="505" spans="1:5" ht="15.75">
      <c r="A505" s="129"/>
      <c r="B505" s="274" t="s">
        <v>16799</v>
      </c>
      <c r="C505" s="98" t="s">
        <v>15811</v>
      </c>
      <c r="D505" s="98" t="s">
        <v>15797</v>
      </c>
      <c r="E505" s="276"/>
    </row>
    <row r="506" spans="1:5" ht="15.75">
      <c r="A506" s="129"/>
      <c r="B506" s="274" t="s">
        <v>16800</v>
      </c>
      <c r="C506" s="98" t="s">
        <v>15811</v>
      </c>
      <c r="D506" s="98" t="s">
        <v>15797</v>
      </c>
      <c r="E506" s="276"/>
    </row>
    <row r="507" spans="1:5" ht="15.75">
      <c r="A507" s="129"/>
      <c r="B507" s="274" t="s">
        <v>16801</v>
      </c>
      <c r="C507" s="98" t="s">
        <v>15811</v>
      </c>
      <c r="D507" s="98" t="s">
        <v>15797</v>
      </c>
      <c r="E507" s="276"/>
    </row>
    <row r="508" spans="1:5" ht="15.75">
      <c r="A508" s="129"/>
      <c r="B508" s="274" t="s">
        <v>15846</v>
      </c>
      <c r="C508" s="98" t="s">
        <v>15811</v>
      </c>
      <c r="D508" s="98" t="s">
        <v>15797</v>
      </c>
      <c r="E508" s="276"/>
    </row>
    <row r="509" spans="1:5" ht="15.75">
      <c r="A509" s="129"/>
      <c r="B509" s="274" t="s">
        <v>16802</v>
      </c>
      <c r="C509" s="98" t="s">
        <v>15811</v>
      </c>
      <c r="D509" s="98" t="s">
        <v>15797</v>
      </c>
      <c r="E509" s="276"/>
    </row>
    <row r="510" spans="1:5" ht="15.75">
      <c r="A510" s="129"/>
      <c r="B510" s="274" t="s">
        <v>16803</v>
      </c>
      <c r="C510" s="98" t="s">
        <v>15811</v>
      </c>
      <c r="D510" s="98" t="s">
        <v>15797</v>
      </c>
      <c r="E510" s="276"/>
    </row>
    <row r="511" spans="1:5" ht="15.75">
      <c r="A511" s="129"/>
      <c r="B511" s="274" t="s">
        <v>16804</v>
      </c>
      <c r="C511" s="98" t="s">
        <v>15811</v>
      </c>
      <c r="D511" s="98" t="s">
        <v>15797</v>
      </c>
      <c r="E511" s="276"/>
    </row>
    <row r="512" spans="1:5" ht="15.75">
      <c r="A512" s="129"/>
      <c r="B512" s="274" t="s">
        <v>16805</v>
      </c>
      <c r="C512" s="98" t="s">
        <v>15811</v>
      </c>
      <c r="D512" s="98" t="s">
        <v>15797</v>
      </c>
      <c r="E512" s="276"/>
    </row>
    <row r="513" spans="1:5" ht="15.75">
      <c r="A513" s="129"/>
      <c r="B513" s="274" t="s">
        <v>15847</v>
      </c>
      <c r="C513" s="98" t="s">
        <v>15811</v>
      </c>
      <c r="D513" s="98" t="s">
        <v>15797</v>
      </c>
      <c r="E513" s="276"/>
    </row>
    <row r="514" spans="1:5" ht="15.75">
      <c r="A514" s="129"/>
      <c r="B514" s="274" t="s">
        <v>16806</v>
      </c>
      <c r="C514" s="98" t="s">
        <v>15985</v>
      </c>
      <c r="D514" s="98" t="s">
        <v>15797</v>
      </c>
      <c r="E514" s="276"/>
    </row>
    <row r="515" spans="1:5" ht="15.75">
      <c r="A515" s="129"/>
      <c r="B515" s="274" t="s">
        <v>16807</v>
      </c>
      <c r="C515" s="98" t="s">
        <v>15985</v>
      </c>
      <c r="D515" s="98" t="s">
        <v>15797</v>
      </c>
      <c r="E515" s="276"/>
    </row>
    <row r="516" spans="1:5" ht="15.75">
      <c r="A516" s="129"/>
      <c r="B516" s="274" t="s">
        <v>16808</v>
      </c>
      <c r="C516" s="98" t="s">
        <v>15985</v>
      </c>
      <c r="D516" s="98" t="s">
        <v>15797</v>
      </c>
      <c r="E516" s="276"/>
    </row>
    <row r="517" spans="1:5" ht="15.75">
      <c r="A517" s="129"/>
      <c r="B517" s="274" t="s">
        <v>16809</v>
      </c>
      <c r="C517" s="98" t="s">
        <v>15985</v>
      </c>
      <c r="D517" s="98" t="s">
        <v>15797</v>
      </c>
      <c r="E517" s="276"/>
    </row>
    <row r="518" spans="1:5" ht="15.75">
      <c r="A518" s="129"/>
      <c r="B518" s="274" t="s">
        <v>16810</v>
      </c>
      <c r="C518" s="98" t="s">
        <v>15985</v>
      </c>
      <c r="D518" s="98" t="s">
        <v>15797</v>
      </c>
      <c r="E518" s="276"/>
    </row>
    <row r="519" spans="1:5" ht="15.75">
      <c r="A519" s="129"/>
      <c r="B519" s="274" t="s">
        <v>16811</v>
      </c>
      <c r="C519" s="98" t="s">
        <v>15985</v>
      </c>
      <c r="D519" s="98" t="s">
        <v>15797</v>
      </c>
      <c r="E519" s="276"/>
    </row>
    <row r="520" spans="1:5" ht="15.75">
      <c r="A520" s="129"/>
      <c r="B520" s="274" t="s">
        <v>16812</v>
      </c>
      <c r="C520" s="98" t="s">
        <v>15985</v>
      </c>
      <c r="D520" s="98" t="s">
        <v>15797</v>
      </c>
      <c r="E520" s="276"/>
    </row>
    <row r="521" spans="1:5" ht="15.75">
      <c r="A521" s="129"/>
      <c r="B521" s="274" t="s">
        <v>16813</v>
      </c>
      <c r="C521" s="98" t="s">
        <v>15985</v>
      </c>
      <c r="D521" s="98" t="s">
        <v>15797</v>
      </c>
      <c r="E521" s="276"/>
    </row>
    <row r="522" spans="1:5" ht="15.75">
      <c r="A522" s="129"/>
      <c r="B522" s="274" t="s">
        <v>16814</v>
      </c>
      <c r="C522" s="98" t="s">
        <v>15985</v>
      </c>
      <c r="D522" s="98" t="s">
        <v>15797</v>
      </c>
      <c r="E522" s="276"/>
    </row>
    <row r="523" spans="1:5" ht="15.75">
      <c r="A523" s="129"/>
      <c r="B523" s="274" t="s">
        <v>16815</v>
      </c>
      <c r="C523" s="98" t="s">
        <v>15985</v>
      </c>
      <c r="D523" s="98" t="s">
        <v>15797</v>
      </c>
      <c r="E523" s="276"/>
    </row>
    <row r="524" spans="1:5" ht="15.75">
      <c r="A524" s="129"/>
      <c r="B524" s="274" t="s">
        <v>16816</v>
      </c>
      <c r="C524" s="98" t="s">
        <v>15985</v>
      </c>
      <c r="D524" s="98" t="s">
        <v>15797</v>
      </c>
      <c r="E524" s="276"/>
    </row>
    <row r="525" spans="1:5" ht="15.75">
      <c r="A525" s="129"/>
      <c r="B525" s="274" t="s">
        <v>16817</v>
      </c>
      <c r="C525" s="98" t="s">
        <v>15985</v>
      </c>
      <c r="D525" s="98" t="s">
        <v>15797</v>
      </c>
      <c r="E525" s="276"/>
    </row>
    <row r="526" spans="1:5" ht="15.75">
      <c r="A526" s="129"/>
      <c r="B526" s="274" t="s">
        <v>16818</v>
      </c>
      <c r="C526" s="98" t="s">
        <v>15985</v>
      </c>
      <c r="D526" s="98" t="s">
        <v>15797</v>
      </c>
      <c r="E526" s="276"/>
    </row>
    <row r="527" spans="1:5" ht="15.75">
      <c r="A527" s="129"/>
      <c r="B527" s="274" t="s">
        <v>16819</v>
      </c>
      <c r="C527" s="98" t="s">
        <v>15985</v>
      </c>
      <c r="D527" s="98" t="s">
        <v>15797</v>
      </c>
      <c r="E527" s="276"/>
    </row>
    <row r="528" spans="1:5" ht="15.75">
      <c r="A528" s="129"/>
      <c r="B528" s="274" t="s">
        <v>16820</v>
      </c>
      <c r="C528" s="98" t="s">
        <v>15985</v>
      </c>
      <c r="D528" s="98" t="s">
        <v>15797</v>
      </c>
      <c r="E528" s="276"/>
    </row>
    <row r="529" spans="1:5" ht="15.75">
      <c r="A529" s="129"/>
      <c r="B529" s="274" t="s">
        <v>16821</v>
      </c>
      <c r="C529" s="98" t="s">
        <v>15985</v>
      </c>
      <c r="D529" s="98" t="s">
        <v>15797</v>
      </c>
      <c r="E529" s="276"/>
    </row>
    <row r="530" spans="1:5" ht="15.75">
      <c r="A530" s="129"/>
      <c r="B530" s="274" t="s">
        <v>16822</v>
      </c>
      <c r="C530" s="98" t="s">
        <v>15811</v>
      </c>
      <c r="D530" s="98" t="s">
        <v>15797</v>
      </c>
      <c r="E530" s="276"/>
    </row>
    <row r="531" spans="1:5" ht="15.75">
      <c r="A531" s="129"/>
      <c r="B531" s="274" t="s">
        <v>16823</v>
      </c>
      <c r="C531" s="98" t="s">
        <v>15796</v>
      </c>
      <c r="D531" s="98" t="s">
        <v>15797</v>
      </c>
      <c r="E531" s="276"/>
    </row>
    <row r="532" spans="1:5" ht="15.75">
      <c r="A532" s="129"/>
      <c r="B532" s="274" t="s">
        <v>16824</v>
      </c>
      <c r="C532" s="98" t="s">
        <v>15796</v>
      </c>
      <c r="D532" s="98" t="s">
        <v>15797</v>
      </c>
      <c r="E532" s="276"/>
    </row>
    <row r="533" spans="1:5" ht="15.75">
      <c r="A533" s="129"/>
      <c r="B533" s="274" t="s">
        <v>16825</v>
      </c>
      <c r="C533" s="98" t="s">
        <v>15796</v>
      </c>
      <c r="D533" s="98" t="s">
        <v>15797</v>
      </c>
      <c r="E533" s="276"/>
    </row>
    <row r="534" spans="1:5" ht="15.75">
      <c r="A534" s="129"/>
      <c r="B534" s="274" t="s">
        <v>16826</v>
      </c>
      <c r="C534" s="98" t="s">
        <v>15796</v>
      </c>
      <c r="D534" s="98" t="s">
        <v>15797</v>
      </c>
      <c r="E534" s="276"/>
    </row>
    <row r="535" spans="1:5" ht="15.75">
      <c r="A535" s="129"/>
      <c r="B535" s="274" t="s">
        <v>16827</v>
      </c>
      <c r="C535" s="98" t="s">
        <v>15796</v>
      </c>
      <c r="D535" s="98" t="s">
        <v>15797</v>
      </c>
      <c r="E535" s="276"/>
    </row>
    <row r="536" spans="1:5" ht="15.75">
      <c r="A536" s="129"/>
      <c r="B536" s="274" t="s">
        <v>16828</v>
      </c>
      <c r="C536" s="98" t="s">
        <v>15796</v>
      </c>
      <c r="D536" s="98" t="s">
        <v>15797</v>
      </c>
      <c r="E536" s="276"/>
    </row>
    <row r="537" spans="1:5" ht="15.75">
      <c r="A537" s="129"/>
      <c r="B537" s="274" t="s">
        <v>16829</v>
      </c>
      <c r="C537" s="98" t="s">
        <v>15796</v>
      </c>
      <c r="D537" s="98" t="s">
        <v>15797</v>
      </c>
      <c r="E537" s="276"/>
    </row>
    <row r="538" spans="1:5" ht="15.75">
      <c r="A538" s="129"/>
      <c r="B538" s="274" t="s">
        <v>16830</v>
      </c>
      <c r="C538" s="98" t="s">
        <v>15796</v>
      </c>
      <c r="D538" s="98" t="s">
        <v>15797</v>
      </c>
      <c r="E538" s="276"/>
    </row>
    <row r="539" spans="1:5" ht="15.75">
      <c r="A539" s="129"/>
      <c r="B539" s="274" t="s">
        <v>16831</v>
      </c>
      <c r="C539" s="98" t="s">
        <v>15796</v>
      </c>
      <c r="D539" s="98" t="s">
        <v>15797</v>
      </c>
      <c r="E539" s="276"/>
    </row>
    <row r="540" spans="1:5" ht="15.75">
      <c r="A540" s="129"/>
      <c r="B540" s="274" t="s">
        <v>16832</v>
      </c>
      <c r="C540" s="98" t="s">
        <v>15796</v>
      </c>
      <c r="D540" s="98" t="s">
        <v>15797</v>
      </c>
      <c r="E540" s="276"/>
    </row>
    <row r="541" spans="1:5" ht="15.75">
      <c r="A541" s="129"/>
      <c r="B541" s="274" t="s">
        <v>16833</v>
      </c>
      <c r="C541" s="98" t="s">
        <v>15796</v>
      </c>
      <c r="D541" s="98" t="s">
        <v>15797</v>
      </c>
      <c r="E541" s="276"/>
    </row>
    <row r="542" spans="1:5" ht="15.75">
      <c r="A542" s="129"/>
      <c r="B542" s="274" t="s">
        <v>16834</v>
      </c>
      <c r="C542" s="98" t="s">
        <v>15796</v>
      </c>
      <c r="D542" s="98" t="s">
        <v>15797</v>
      </c>
      <c r="E542" s="276"/>
    </row>
    <row r="543" spans="1:5" ht="15.75">
      <c r="A543" s="129"/>
      <c r="B543" s="274" t="s">
        <v>16835</v>
      </c>
      <c r="C543" s="98" t="s">
        <v>15796</v>
      </c>
      <c r="D543" s="98" t="s">
        <v>15797</v>
      </c>
      <c r="E543" s="276"/>
    </row>
    <row r="544" spans="1:5" ht="15.75">
      <c r="A544" s="129"/>
      <c r="B544" s="274" t="s">
        <v>16836</v>
      </c>
      <c r="C544" s="98" t="s">
        <v>15796</v>
      </c>
      <c r="D544" s="98" t="s">
        <v>15797</v>
      </c>
      <c r="E544" s="276"/>
    </row>
    <row r="545" spans="1:5" ht="15.75">
      <c r="A545" s="129"/>
      <c r="B545" s="274" t="s">
        <v>16837</v>
      </c>
      <c r="C545" s="98" t="s">
        <v>15796</v>
      </c>
      <c r="D545" s="98" t="s">
        <v>15797</v>
      </c>
      <c r="E545" s="276"/>
    </row>
    <row r="546" spans="1:5" ht="15.75">
      <c r="A546" s="129"/>
      <c r="B546" s="274" t="s">
        <v>16838</v>
      </c>
      <c r="C546" s="98" t="s">
        <v>15796</v>
      </c>
      <c r="D546" s="98" t="s">
        <v>15797</v>
      </c>
      <c r="E546" s="276"/>
    </row>
    <row r="547" spans="1:5" ht="15.75">
      <c r="A547" s="129"/>
      <c r="B547" s="274" t="s">
        <v>16839</v>
      </c>
      <c r="C547" s="98" t="s">
        <v>15796</v>
      </c>
      <c r="D547" s="98" t="s">
        <v>15797</v>
      </c>
      <c r="E547" s="276"/>
    </row>
    <row r="548" spans="1:5" ht="15.75">
      <c r="A548" s="129"/>
      <c r="B548" s="274" t="s">
        <v>16840</v>
      </c>
      <c r="C548" s="98" t="s">
        <v>15796</v>
      </c>
      <c r="D548" s="98" t="s">
        <v>15797</v>
      </c>
      <c r="E548" s="276"/>
    </row>
    <row r="549" spans="1:5" ht="15.75">
      <c r="A549" s="129"/>
      <c r="B549" s="274" t="s">
        <v>16841</v>
      </c>
      <c r="C549" s="98" t="s">
        <v>15796</v>
      </c>
      <c r="D549" s="98" t="s">
        <v>15797</v>
      </c>
      <c r="E549" s="276"/>
    </row>
    <row r="550" spans="1:5" ht="15.75">
      <c r="A550" s="129"/>
      <c r="B550" s="274" t="s">
        <v>16842</v>
      </c>
      <c r="C550" s="98" t="s">
        <v>15796</v>
      </c>
      <c r="D550" s="98" t="s">
        <v>15797</v>
      </c>
      <c r="E550" s="276"/>
    </row>
    <row r="551" spans="1:5" ht="15.75">
      <c r="A551" s="129"/>
      <c r="B551" s="274" t="s">
        <v>16843</v>
      </c>
      <c r="C551" s="98" t="s">
        <v>15796</v>
      </c>
      <c r="D551" s="98" t="s">
        <v>15797</v>
      </c>
      <c r="E551" s="276"/>
    </row>
    <row r="552" spans="1:5" ht="15.75">
      <c r="A552" s="129"/>
      <c r="B552" s="274" t="s">
        <v>16844</v>
      </c>
      <c r="C552" s="98" t="s">
        <v>15796</v>
      </c>
      <c r="D552" s="98" t="s">
        <v>15797</v>
      </c>
      <c r="E552" s="276"/>
    </row>
    <row r="553" spans="1:5" ht="15.75">
      <c r="A553" s="129"/>
      <c r="B553" s="274" t="s">
        <v>16845</v>
      </c>
      <c r="C553" s="98" t="s">
        <v>15796</v>
      </c>
      <c r="D553" s="98" t="s">
        <v>15797</v>
      </c>
      <c r="E553" s="276"/>
    </row>
    <row r="554" spans="1:5" ht="15.75">
      <c r="A554" s="129"/>
      <c r="B554" s="274" t="s">
        <v>16846</v>
      </c>
      <c r="C554" s="98" t="s">
        <v>15796</v>
      </c>
      <c r="D554" s="98" t="s">
        <v>15797</v>
      </c>
      <c r="E554" s="276"/>
    </row>
    <row r="555" spans="1:5" ht="15.75">
      <c r="A555" s="129"/>
      <c r="B555" s="274" t="s">
        <v>16847</v>
      </c>
      <c r="C555" s="98" t="s">
        <v>15796</v>
      </c>
      <c r="D555" s="98" t="s">
        <v>15797</v>
      </c>
      <c r="E555" s="276"/>
    </row>
    <row r="556" spans="1:5" ht="15.75">
      <c r="A556" s="129"/>
      <c r="B556" s="274" t="s">
        <v>16848</v>
      </c>
      <c r="C556" s="98" t="s">
        <v>15796</v>
      </c>
      <c r="D556" s="98" t="s">
        <v>15797</v>
      </c>
      <c r="E556" s="276"/>
    </row>
    <row r="557" spans="1:5" ht="15.75">
      <c r="A557" s="129"/>
      <c r="B557" s="274" t="s">
        <v>16849</v>
      </c>
      <c r="C557" s="98" t="s">
        <v>15796</v>
      </c>
      <c r="D557" s="98" t="s">
        <v>15797</v>
      </c>
      <c r="E557" s="276"/>
    </row>
    <row r="558" spans="1:5" ht="15.75">
      <c r="A558" s="129"/>
      <c r="B558" s="274" t="s">
        <v>16850</v>
      </c>
      <c r="C558" s="98" t="s">
        <v>15796</v>
      </c>
      <c r="D558" s="98" t="s">
        <v>15797</v>
      </c>
      <c r="E558" s="276"/>
    </row>
    <row r="559" spans="1:5" ht="15.75">
      <c r="A559" s="129"/>
      <c r="B559" s="274" t="s">
        <v>16851</v>
      </c>
      <c r="C559" s="98" t="s">
        <v>15796</v>
      </c>
      <c r="D559" s="98" t="s">
        <v>15797</v>
      </c>
      <c r="E559" s="276"/>
    </row>
    <row r="560" spans="1:5" ht="15.75">
      <c r="A560" s="129"/>
      <c r="B560" s="274" t="s">
        <v>16852</v>
      </c>
      <c r="C560" s="98" t="s">
        <v>15796</v>
      </c>
      <c r="D560" s="98" t="s">
        <v>15797</v>
      </c>
      <c r="E560" s="276"/>
    </row>
    <row r="561" spans="1:5" ht="15.75">
      <c r="A561" s="129"/>
      <c r="B561" s="274" t="s">
        <v>16853</v>
      </c>
      <c r="C561" s="98" t="s">
        <v>15796</v>
      </c>
      <c r="D561" s="98" t="s">
        <v>15797</v>
      </c>
      <c r="E561" s="276"/>
    </row>
    <row r="562" spans="1:5" ht="15.75">
      <c r="A562" s="129"/>
      <c r="B562" s="274" t="s">
        <v>16854</v>
      </c>
      <c r="C562" s="98" t="s">
        <v>15796</v>
      </c>
      <c r="D562" s="98" t="s">
        <v>15797</v>
      </c>
      <c r="E562" s="276"/>
    </row>
    <row r="563" spans="1:5" ht="15.75">
      <c r="A563" s="129"/>
      <c r="B563" s="274" t="s">
        <v>16855</v>
      </c>
      <c r="C563" s="98" t="s">
        <v>15796</v>
      </c>
      <c r="D563" s="98" t="s">
        <v>15797</v>
      </c>
      <c r="E563" s="276"/>
    </row>
    <row r="564" spans="1:5" ht="15.75">
      <c r="A564" s="129"/>
      <c r="B564" s="274" t="s">
        <v>16856</v>
      </c>
      <c r="C564" s="98" t="s">
        <v>15796</v>
      </c>
      <c r="D564" s="98" t="s">
        <v>15797</v>
      </c>
      <c r="E564" s="276"/>
    </row>
    <row r="565" spans="1:5" ht="15.75">
      <c r="A565" s="129"/>
      <c r="B565" s="274" t="s">
        <v>16857</v>
      </c>
      <c r="C565" s="98" t="s">
        <v>15796</v>
      </c>
      <c r="D565" s="98" t="s">
        <v>15797</v>
      </c>
      <c r="E565" s="276"/>
    </row>
    <row r="566" spans="1:5" ht="15.75">
      <c r="A566" s="129"/>
      <c r="B566" s="274" t="s">
        <v>16858</v>
      </c>
      <c r="C566" s="98" t="s">
        <v>15796</v>
      </c>
      <c r="D566" s="98" t="s">
        <v>15797</v>
      </c>
      <c r="E566" s="276"/>
    </row>
    <row r="567" spans="1:5" ht="15.75">
      <c r="A567" s="129"/>
      <c r="B567" s="274" t="s">
        <v>16859</v>
      </c>
      <c r="C567" s="98" t="s">
        <v>15796</v>
      </c>
      <c r="D567" s="98" t="s">
        <v>15797</v>
      </c>
      <c r="E567" s="276"/>
    </row>
    <row r="568" spans="1:5" ht="15.75">
      <c r="A568" s="129"/>
      <c r="B568" s="274" t="s">
        <v>16860</v>
      </c>
      <c r="C568" s="98" t="s">
        <v>15796</v>
      </c>
      <c r="D568" s="98" t="s">
        <v>15797</v>
      </c>
      <c r="E568" s="276"/>
    </row>
    <row r="569" spans="1:5" ht="15.75">
      <c r="A569" s="129"/>
      <c r="B569" s="274" t="s">
        <v>16861</v>
      </c>
      <c r="C569" s="98" t="s">
        <v>15796</v>
      </c>
      <c r="D569" s="98" t="s">
        <v>15797</v>
      </c>
      <c r="E569" s="276"/>
    </row>
    <row r="570" spans="1:5" ht="15.75">
      <c r="A570" s="129"/>
      <c r="B570" s="274" t="s">
        <v>16862</v>
      </c>
      <c r="C570" s="98" t="s">
        <v>15796</v>
      </c>
      <c r="D570" s="98" t="s">
        <v>15797</v>
      </c>
      <c r="E570" s="276"/>
    </row>
    <row r="571" spans="1:5" ht="15.75">
      <c r="A571" s="129"/>
      <c r="B571" s="274" t="s">
        <v>16863</v>
      </c>
      <c r="C571" s="98" t="s">
        <v>15796</v>
      </c>
      <c r="D571" s="98" t="s">
        <v>15797</v>
      </c>
      <c r="E571" s="276"/>
    </row>
    <row r="572" spans="1:5" ht="15.75">
      <c r="A572" s="129"/>
      <c r="B572" s="274" t="s">
        <v>16864</v>
      </c>
      <c r="C572" s="98" t="s">
        <v>15796</v>
      </c>
      <c r="D572" s="98" t="s">
        <v>15797</v>
      </c>
      <c r="E572" s="276"/>
    </row>
    <row r="573" spans="1:5" ht="15.75">
      <c r="A573" s="129"/>
      <c r="B573" s="274" t="s">
        <v>16865</v>
      </c>
      <c r="C573" s="98" t="s">
        <v>15796</v>
      </c>
      <c r="D573" s="98" t="s">
        <v>15797</v>
      </c>
      <c r="E573" s="276"/>
    </row>
    <row r="574" spans="1:5" ht="15.75">
      <c r="A574" s="129"/>
      <c r="B574" s="274" t="s">
        <v>16866</v>
      </c>
      <c r="C574" s="98" t="s">
        <v>15796</v>
      </c>
      <c r="D574" s="98" t="s">
        <v>15797</v>
      </c>
      <c r="E574" s="276"/>
    </row>
    <row r="575" spans="1:5" ht="15.75">
      <c r="A575" s="129"/>
      <c r="B575" s="274" t="s">
        <v>16867</v>
      </c>
      <c r="C575" s="98" t="s">
        <v>15796</v>
      </c>
      <c r="D575" s="98" t="s">
        <v>15797</v>
      </c>
      <c r="E575" s="276"/>
    </row>
    <row r="576" spans="1:5" ht="15.75">
      <c r="A576" s="129"/>
      <c r="B576" s="274" t="s">
        <v>16868</v>
      </c>
      <c r="C576" s="98" t="s">
        <v>15796</v>
      </c>
      <c r="D576" s="98" t="s">
        <v>15797</v>
      </c>
      <c r="E576" s="276"/>
    </row>
    <row r="577" spans="1:5" ht="15.75">
      <c r="A577" s="129"/>
      <c r="B577" s="274" t="s">
        <v>16869</v>
      </c>
      <c r="C577" s="98" t="s">
        <v>15796</v>
      </c>
      <c r="D577" s="98" t="s">
        <v>15797</v>
      </c>
      <c r="E577" s="276"/>
    </row>
    <row r="578" spans="1:5" ht="15.75">
      <c r="A578" s="129"/>
      <c r="B578" s="274" t="s">
        <v>16870</v>
      </c>
      <c r="C578" s="98" t="s">
        <v>15796</v>
      </c>
      <c r="D578" s="98" t="s">
        <v>15797</v>
      </c>
      <c r="E578" s="276"/>
    </row>
    <row r="579" spans="1:5" ht="15.75">
      <c r="A579" s="129"/>
      <c r="B579" s="274" t="s">
        <v>16871</v>
      </c>
      <c r="C579" s="98" t="s">
        <v>15796</v>
      </c>
      <c r="D579" s="98" t="s">
        <v>15797</v>
      </c>
      <c r="E579" s="276"/>
    </row>
    <row r="580" spans="1:5" ht="15.75">
      <c r="A580" s="129"/>
      <c r="B580" s="274" t="s">
        <v>16872</v>
      </c>
      <c r="C580" s="98" t="s">
        <v>15796</v>
      </c>
      <c r="D580" s="98" t="s">
        <v>15797</v>
      </c>
      <c r="E580" s="276"/>
    </row>
    <row r="581" spans="1:5" ht="15.75">
      <c r="A581" s="129"/>
      <c r="B581" s="274" t="s">
        <v>16873</v>
      </c>
      <c r="C581" s="98" t="s">
        <v>15796</v>
      </c>
      <c r="D581" s="98" t="s">
        <v>15797</v>
      </c>
      <c r="E581" s="276"/>
    </row>
    <row r="582" spans="1:5" ht="15.75">
      <c r="A582" s="129"/>
      <c r="B582" s="274" t="s">
        <v>16874</v>
      </c>
      <c r="C582" s="98" t="s">
        <v>15796</v>
      </c>
      <c r="D582" s="98" t="s">
        <v>15797</v>
      </c>
      <c r="E582" s="276"/>
    </row>
    <row r="583" spans="1:5" ht="15.75">
      <c r="A583" s="129"/>
      <c r="B583" s="274" t="s">
        <v>16875</v>
      </c>
      <c r="C583" s="98" t="s">
        <v>15796</v>
      </c>
      <c r="D583" s="98" t="s">
        <v>15797</v>
      </c>
      <c r="E583" s="276"/>
    </row>
    <row r="584" spans="1:5" ht="15.75">
      <c r="A584" s="129"/>
      <c r="B584" s="274" t="s">
        <v>16876</v>
      </c>
      <c r="C584" s="98" t="s">
        <v>15796</v>
      </c>
      <c r="D584" s="98" t="s">
        <v>15797</v>
      </c>
      <c r="E584" s="276"/>
    </row>
    <row r="585" spans="1:5" ht="15.75">
      <c r="A585" s="129"/>
      <c r="B585" s="274" t="s">
        <v>16877</v>
      </c>
      <c r="C585" s="98" t="s">
        <v>15796</v>
      </c>
      <c r="D585" s="98" t="s">
        <v>15797</v>
      </c>
      <c r="E585" s="276"/>
    </row>
    <row r="586" spans="1:5" ht="15.75">
      <c r="A586" s="129"/>
      <c r="B586" s="274" t="s">
        <v>16878</v>
      </c>
      <c r="C586" s="98" t="s">
        <v>15796</v>
      </c>
      <c r="D586" s="98" t="s">
        <v>15797</v>
      </c>
      <c r="E586" s="276"/>
    </row>
    <row r="587" spans="1:5" ht="15.75">
      <c r="A587" s="129"/>
      <c r="B587" s="274" t="s">
        <v>16879</v>
      </c>
      <c r="C587" s="98" t="s">
        <v>15796</v>
      </c>
      <c r="D587" s="98" t="s">
        <v>15797</v>
      </c>
      <c r="E587" s="276"/>
    </row>
    <row r="588" spans="1:5" ht="15.75">
      <c r="A588" s="129"/>
      <c r="B588" s="274" t="s">
        <v>16880</v>
      </c>
      <c r="C588" s="98" t="s">
        <v>15796</v>
      </c>
      <c r="D588" s="98" t="s">
        <v>15797</v>
      </c>
      <c r="E588" s="276"/>
    </row>
    <row r="589" spans="1:5" ht="15.75">
      <c r="A589" s="129"/>
      <c r="B589" s="274" t="s">
        <v>16881</v>
      </c>
      <c r="C589" s="98" t="s">
        <v>15796</v>
      </c>
      <c r="D589" s="98" t="s">
        <v>15797</v>
      </c>
      <c r="E589" s="276"/>
    </row>
    <row r="590" spans="1:5" ht="15.75">
      <c r="A590" s="129"/>
      <c r="B590" s="274" t="s">
        <v>16882</v>
      </c>
      <c r="C590" s="98" t="s">
        <v>15796</v>
      </c>
      <c r="D590" s="98" t="s">
        <v>15797</v>
      </c>
      <c r="E590" s="276"/>
    </row>
    <row r="591" spans="1:5" ht="15.75">
      <c r="A591" s="129"/>
      <c r="B591" s="274" t="s">
        <v>16883</v>
      </c>
      <c r="C591" s="98" t="s">
        <v>15796</v>
      </c>
      <c r="D591" s="98" t="s">
        <v>15797</v>
      </c>
      <c r="E591" s="276"/>
    </row>
    <row r="592" spans="1:5" ht="15.75">
      <c r="A592" s="129"/>
      <c r="B592" s="274" t="s">
        <v>16884</v>
      </c>
      <c r="C592" s="98" t="s">
        <v>15796</v>
      </c>
      <c r="D592" s="98" t="s">
        <v>15797</v>
      </c>
      <c r="E592" s="276"/>
    </row>
    <row r="593" spans="1:5" ht="15.75">
      <c r="A593" s="129"/>
      <c r="B593" s="274" t="s">
        <v>16885</v>
      </c>
      <c r="C593" s="98" t="s">
        <v>15811</v>
      </c>
      <c r="D593" s="98" t="s">
        <v>15797</v>
      </c>
      <c r="E593" s="276"/>
    </row>
    <row r="594" spans="1:5" ht="15.75">
      <c r="A594" s="129"/>
      <c r="B594" s="274" t="s">
        <v>16886</v>
      </c>
      <c r="C594" s="98" t="s">
        <v>15811</v>
      </c>
      <c r="D594" s="98" t="s">
        <v>15797</v>
      </c>
      <c r="E594" s="276"/>
    </row>
    <row r="595" spans="1:5" ht="15.75">
      <c r="A595" s="129"/>
      <c r="B595" s="274" t="s">
        <v>16887</v>
      </c>
      <c r="C595" s="98" t="s">
        <v>15811</v>
      </c>
      <c r="D595" s="98" t="s">
        <v>15797</v>
      </c>
      <c r="E595" s="276"/>
    </row>
    <row r="596" spans="1:5" ht="15.75">
      <c r="A596" s="129"/>
      <c r="B596" s="274" t="s">
        <v>15848</v>
      </c>
      <c r="C596" s="98" t="s">
        <v>15811</v>
      </c>
      <c r="D596" s="98" t="s">
        <v>15797</v>
      </c>
      <c r="E596" s="276"/>
    </row>
    <row r="597" spans="1:5" ht="15.75">
      <c r="A597" s="129"/>
      <c r="B597" s="274" t="s">
        <v>16888</v>
      </c>
      <c r="C597" s="98" t="s">
        <v>15815</v>
      </c>
      <c r="D597" s="98" t="s">
        <v>15797</v>
      </c>
      <c r="E597" s="276"/>
    </row>
    <row r="598" spans="1:5" ht="15.75">
      <c r="A598" s="129"/>
      <c r="B598" s="274" t="s">
        <v>16889</v>
      </c>
      <c r="C598" s="98" t="s">
        <v>15796</v>
      </c>
      <c r="D598" s="98" t="s">
        <v>15797</v>
      </c>
      <c r="E598" s="276"/>
    </row>
    <row r="599" spans="1:5" ht="15.75">
      <c r="A599" s="129"/>
      <c r="B599" s="274" t="s">
        <v>16890</v>
      </c>
      <c r="C599" s="98" t="s">
        <v>15796</v>
      </c>
      <c r="D599" s="98" t="s">
        <v>15797</v>
      </c>
      <c r="E599" s="276"/>
    </row>
    <row r="600" spans="1:5" ht="15.75">
      <c r="A600" s="129"/>
      <c r="B600" s="274" t="s">
        <v>16891</v>
      </c>
      <c r="C600" s="98" t="s">
        <v>15796</v>
      </c>
      <c r="D600" s="98" t="s">
        <v>15797</v>
      </c>
      <c r="E600" s="276"/>
    </row>
    <row r="601" spans="1:5" ht="15.75">
      <c r="A601" s="129"/>
      <c r="B601" s="274" t="s">
        <v>16892</v>
      </c>
      <c r="C601" s="98" t="s">
        <v>15796</v>
      </c>
      <c r="D601" s="98" t="s">
        <v>15797</v>
      </c>
      <c r="E601" s="276"/>
    </row>
    <row r="602" spans="1:5" ht="15.75">
      <c r="A602" s="129"/>
      <c r="B602" s="274" t="s">
        <v>16893</v>
      </c>
      <c r="C602" s="98" t="s">
        <v>15796</v>
      </c>
      <c r="D602" s="98" t="s">
        <v>15797</v>
      </c>
      <c r="E602" s="276"/>
    </row>
    <row r="603" spans="1:5" ht="15.75">
      <c r="A603" s="129"/>
      <c r="B603" s="274" t="s">
        <v>16894</v>
      </c>
      <c r="C603" s="98" t="s">
        <v>15796</v>
      </c>
      <c r="D603" s="98" t="s">
        <v>15797</v>
      </c>
      <c r="E603" s="276"/>
    </row>
    <row r="604" spans="1:5" ht="15.75">
      <c r="A604" s="129"/>
      <c r="B604" s="274" t="s">
        <v>16895</v>
      </c>
      <c r="C604" s="98" t="s">
        <v>15796</v>
      </c>
      <c r="D604" s="98" t="s">
        <v>15797</v>
      </c>
      <c r="E604" s="276"/>
    </row>
    <row r="605" spans="1:5" ht="15.75">
      <c r="A605" s="129"/>
      <c r="B605" s="274" t="s">
        <v>16896</v>
      </c>
      <c r="C605" s="98" t="s">
        <v>15796</v>
      </c>
      <c r="D605" s="98" t="s">
        <v>15797</v>
      </c>
      <c r="E605" s="276"/>
    </row>
    <row r="606" spans="1:5" ht="15.75">
      <c r="A606" s="129"/>
      <c r="B606" s="274" t="s">
        <v>16897</v>
      </c>
      <c r="C606" s="98" t="s">
        <v>15796</v>
      </c>
      <c r="D606" s="98" t="s">
        <v>15797</v>
      </c>
      <c r="E606" s="276"/>
    </row>
    <row r="607" spans="1:5" ht="15.75">
      <c r="A607" s="129"/>
      <c r="B607" s="274" t="s">
        <v>16898</v>
      </c>
      <c r="C607" s="98" t="s">
        <v>15796</v>
      </c>
      <c r="D607" s="98" t="s">
        <v>15797</v>
      </c>
      <c r="E607" s="276"/>
    </row>
    <row r="608" spans="1:5" ht="15.75">
      <c r="A608" s="129"/>
      <c r="B608" s="274" t="s">
        <v>16899</v>
      </c>
      <c r="C608" s="98" t="s">
        <v>15796</v>
      </c>
      <c r="D608" s="98" t="s">
        <v>15797</v>
      </c>
      <c r="E608" s="276"/>
    </row>
    <row r="609" spans="1:5" ht="15.75">
      <c r="A609" s="129"/>
      <c r="B609" s="274" t="s">
        <v>16900</v>
      </c>
      <c r="C609" s="98" t="s">
        <v>15796</v>
      </c>
      <c r="D609" s="98" t="s">
        <v>15797</v>
      </c>
      <c r="E609" s="276"/>
    </row>
    <row r="610" spans="1:5" ht="15.75">
      <c r="A610" s="129"/>
      <c r="B610" s="274" t="s">
        <v>16901</v>
      </c>
      <c r="C610" s="98" t="s">
        <v>15796</v>
      </c>
      <c r="D610" s="98" t="s">
        <v>15797</v>
      </c>
      <c r="E610" s="276"/>
    </row>
    <row r="611" spans="1:5" ht="15.75">
      <c r="A611" s="129"/>
      <c r="B611" s="274" t="s">
        <v>16902</v>
      </c>
      <c r="C611" s="98" t="s">
        <v>15796</v>
      </c>
      <c r="D611" s="98" t="s">
        <v>15797</v>
      </c>
      <c r="E611" s="276"/>
    </row>
    <row r="612" spans="1:5" ht="15.75">
      <c r="A612" s="129"/>
      <c r="B612" s="274" t="s">
        <v>16903</v>
      </c>
      <c r="C612" s="98" t="s">
        <v>15796</v>
      </c>
      <c r="D612" s="98" t="s">
        <v>15797</v>
      </c>
      <c r="E612" s="276"/>
    </row>
    <row r="613" spans="1:5" ht="15.75">
      <c r="A613" s="129"/>
      <c r="B613" s="274" t="s">
        <v>16904</v>
      </c>
      <c r="C613" s="98" t="s">
        <v>15796</v>
      </c>
      <c r="D613" s="98" t="s">
        <v>15797</v>
      </c>
      <c r="E613" s="276"/>
    </row>
    <row r="614" spans="1:5" ht="15.75">
      <c r="A614" s="129"/>
      <c r="B614" s="274" t="s">
        <v>16905</v>
      </c>
      <c r="C614" s="98" t="s">
        <v>15796</v>
      </c>
      <c r="D614" s="98" t="s">
        <v>15797</v>
      </c>
      <c r="E614" s="276"/>
    </row>
    <row r="615" spans="1:5" ht="15.75">
      <c r="A615" s="129"/>
      <c r="B615" s="274" t="s">
        <v>16906</v>
      </c>
      <c r="C615" s="98" t="s">
        <v>15796</v>
      </c>
      <c r="D615" s="98" t="s">
        <v>15797</v>
      </c>
      <c r="E615" s="276"/>
    </row>
    <row r="616" spans="1:5" ht="15.75">
      <c r="A616" s="129"/>
      <c r="B616" s="274" t="s">
        <v>16907</v>
      </c>
      <c r="C616" s="98" t="s">
        <v>15796</v>
      </c>
      <c r="D616" s="98" t="s">
        <v>15797</v>
      </c>
      <c r="E616" s="276"/>
    </row>
    <row r="617" spans="1:5" ht="15.75">
      <c r="A617" s="129"/>
      <c r="B617" s="274" t="s">
        <v>16908</v>
      </c>
      <c r="C617" s="98" t="s">
        <v>15796</v>
      </c>
      <c r="D617" s="98" t="s">
        <v>15797</v>
      </c>
      <c r="E617" s="276"/>
    </row>
    <row r="618" spans="1:5" ht="15.75">
      <c r="A618" s="129"/>
      <c r="B618" s="274" t="s">
        <v>16909</v>
      </c>
      <c r="C618" s="98" t="s">
        <v>15796</v>
      </c>
      <c r="D618" s="98" t="s">
        <v>15797</v>
      </c>
      <c r="E618" s="276"/>
    </row>
    <row r="619" spans="1:5" ht="15.75">
      <c r="A619" s="129"/>
      <c r="B619" s="274" t="s">
        <v>16910</v>
      </c>
      <c r="C619" s="98" t="s">
        <v>15796</v>
      </c>
      <c r="D619" s="98" t="s">
        <v>15797</v>
      </c>
      <c r="E619" s="276"/>
    </row>
    <row r="620" spans="1:5" ht="15.75">
      <c r="A620" s="129"/>
      <c r="B620" s="274" t="s">
        <v>16911</v>
      </c>
      <c r="C620" s="98" t="s">
        <v>15796</v>
      </c>
      <c r="D620" s="98" t="s">
        <v>15797</v>
      </c>
      <c r="E620" s="276"/>
    </row>
    <row r="621" spans="1:5" ht="15.75">
      <c r="A621" s="129"/>
      <c r="B621" s="274" t="s">
        <v>16912</v>
      </c>
      <c r="C621" s="98" t="s">
        <v>15796</v>
      </c>
      <c r="D621" s="98" t="s">
        <v>15797</v>
      </c>
      <c r="E621" s="276"/>
    </row>
    <row r="622" spans="1:5" ht="15.75">
      <c r="A622" s="129"/>
      <c r="B622" s="274" t="s">
        <v>16913</v>
      </c>
      <c r="C622" s="98" t="s">
        <v>15796</v>
      </c>
      <c r="D622" s="98" t="s">
        <v>15797</v>
      </c>
      <c r="E622" s="276"/>
    </row>
    <row r="623" spans="1:5" ht="15.75">
      <c r="A623" s="129"/>
      <c r="B623" s="274" t="s">
        <v>16914</v>
      </c>
      <c r="C623" s="98" t="s">
        <v>15796</v>
      </c>
      <c r="D623" s="98" t="s">
        <v>15797</v>
      </c>
      <c r="E623" s="276"/>
    </row>
    <row r="624" spans="1:5" ht="15.75">
      <c r="A624" s="129"/>
      <c r="B624" s="274" t="s">
        <v>16915</v>
      </c>
      <c r="C624" s="98" t="s">
        <v>15796</v>
      </c>
      <c r="D624" s="98" t="s">
        <v>15797</v>
      </c>
      <c r="E624" s="276"/>
    </row>
    <row r="625" spans="1:5" ht="15.75">
      <c r="A625" s="129"/>
      <c r="B625" s="274" t="s">
        <v>16916</v>
      </c>
      <c r="C625" s="98" t="s">
        <v>15796</v>
      </c>
      <c r="D625" s="98" t="s">
        <v>15797</v>
      </c>
      <c r="E625" s="276"/>
    </row>
    <row r="626" spans="1:5" ht="15.75">
      <c r="A626" s="129"/>
      <c r="B626" s="274" t="s">
        <v>16917</v>
      </c>
      <c r="C626" s="98" t="s">
        <v>15796</v>
      </c>
      <c r="D626" s="98" t="s">
        <v>15797</v>
      </c>
      <c r="E626" s="276"/>
    </row>
    <row r="627" spans="1:5" ht="15.75">
      <c r="A627" s="129"/>
      <c r="B627" s="274" t="s">
        <v>16918</v>
      </c>
      <c r="C627" s="98" t="s">
        <v>15796</v>
      </c>
      <c r="D627" s="98" t="s">
        <v>15797</v>
      </c>
      <c r="E627" s="276"/>
    </row>
    <row r="628" spans="1:5" ht="15.75">
      <c r="A628" s="129"/>
      <c r="B628" s="274" t="s">
        <v>16919</v>
      </c>
      <c r="C628" s="98" t="s">
        <v>15796</v>
      </c>
      <c r="D628" s="98" t="s">
        <v>15797</v>
      </c>
      <c r="E628" s="276"/>
    </row>
    <row r="629" spans="1:5" ht="15.75">
      <c r="A629" s="129"/>
      <c r="B629" s="274" t="s">
        <v>16920</v>
      </c>
      <c r="C629" s="98" t="s">
        <v>15796</v>
      </c>
      <c r="D629" s="98" t="s">
        <v>15797</v>
      </c>
      <c r="E629" s="276"/>
    </row>
    <row r="630" spans="1:5" ht="15.75">
      <c r="A630" s="129"/>
      <c r="B630" s="274" t="s">
        <v>16921</v>
      </c>
      <c r="C630" s="98" t="s">
        <v>15796</v>
      </c>
      <c r="D630" s="98" t="s">
        <v>15797</v>
      </c>
      <c r="E630" s="276"/>
    </row>
    <row r="631" spans="1:5" ht="15.75">
      <c r="A631" s="129"/>
      <c r="B631" s="274" t="s">
        <v>16922</v>
      </c>
      <c r="C631" s="98" t="s">
        <v>15796</v>
      </c>
      <c r="D631" s="98" t="s">
        <v>15797</v>
      </c>
      <c r="E631" s="276"/>
    </row>
    <row r="632" spans="1:5" ht="15.75">
      <c r="A632" s="129"/>
      <c r="B632" s="274" t="s">
        <v>16923</v>
      </c>
      <c r="C632" s="98" t="s">
        <v>15796</v>
      </c>
      <c r="D632" s="98" t="s">
        <v>15797</v>
      </c>
      <c r="E632" s="276"/>
    </row>
    <row r="633" spans="1:5" ht="15.75">
      <c r="A633" s="129"/>
      <c r="B633" s="274" t="s">
        <v>16924</v>
      </c>
      <c r="C633" s="98" t="s">
        <v>15796</v>
      </c>
      <c r="D633" s="98" t="s">
        <v>15797</v>
      </c>
      <c r="E633" s="276"/>
    </row>
    <row r="634" spans="1:5" ht="15.75">
      <c r="A634" s="129"/>
      <c r="B634" s="274" t="s">
        <v>16925</v>
      </c>
      <c r="C634" s="98" t="s">
        <v>15796</v>
      </c>
      <c r="D634" s="98" t="s">
        <v>15797</v>
      </c>
      <c r="E634" s="276"/>
    </row>
    <row r="635" spans="1:5" ht="15.75">
      <c r="A635" s="129"/>
      <c r="B635" s="274" t="s">
        <v>16926</v>
      </c>
      <c r="C635" s="98" t="s">
        <v>15796</v>
      </c>
      <c r="D635" s="98" t="s">
        <v>15797</v>
      </c>
      <c r="E635" s="276"/>
    </row>
    <row r="636" spans="1:5" ht="15.75">
      <c r="A636" s="129"/>
      <c r="B636" s="274" t="s">
        <v>16927</v>
      </c>
      <c r="C636" s="98" t="s">
        <v>15796</v>
      </c>
      <c r="D636" s="98" t="s">
        <v>15797</v>
      </c>
      <c r="E636" s="276"/>
    </row>
    <row r="637" spans="1:5" ht="15.75">
      <c r="A637" s="129"/>
      <c r="B637" s="274" t="s">
        <v>16928</v>
      </c>
      <c r="C637" s="98" t="s">
        <v>15796</v>
      </c>
      <c r="D637" s="98" t="s">
        <v>15797</v>
      </c>
      <c r="E637" s="276"/>
    </row>
    <row r="638" spans="1:5" ht="15.75">
      <c r="A638" s="129"/>
      <c r="B638" s="274" t="s">
        <v>16929</v>
      </c>
      <c r="C638" s="98" t="s">
        <v>15796</v>
      </c>
      <c r="D638" s="98" t="s">
        <v>15797</v>
      </c>
      <c r="E638" s="276"/>
    </row>
    <row r="639" spans="1:5" ht="15.75">
      <c r="A639" s="129"/>
      <c r="B639" s="274" t="s">
        <v>16930</v>
      </c>
      <c r="C639" s="98" t="s">
        <v>15796</v>
      </c>
      <c r="D639" s="98" t="s">
        <v>15797</v>
      </c>
      <c r="E639" s="276"/>
    </row>
    <row r="640" spans="1:5" ht="15.75">
      <c r="A640" s="129"/>
      <c r="B640" s="274" t="s">
        <v>16931</v>
      </c>
      <c r="C640" s="98" t="s">
        <v>15796</v>
      </c>
      <c r="D640" s="98" t="s">
        <v>15797</v>
      </c>
      <c r="E640" s="276"/>
    </row>
    <row r="641" spans="1:5" ht="15.75">
      <c r="A641" s="129"/>
      <c r="B641" s="274" t="s">
        <v>16932</v>
      </c>
      <c r="C641" s="98" t="s">
        <v>15796</v>
      </c>
      <c r="D641" s="98" t="s">
        <v>15797</v>
      </c>
      <c r="E641" s="276"/>
    </row>
    <row r="642" spans="1:5" ht="15.75">
      <c r="A642" s="129"/>
      <c r="B642" s="274" t="s">
        <v>16933</v>
      </c>
      <c r="C642" s="98" t="s">
        <v>15796</v>
      </c>
      <c r="D642" s="98" t="s">
        <v>15797</v>
      </c>
      <c r="E642" s="276"/>
    </row>
    <row r="643" spans="1:5" ht="15.75">
      <c r="A643" s="129"/>
      <c r="B643" s="274" t="s">
        <v>16934</v>
      </c>
      <c r="C643" s="98" t="s">
        <v>15796</v>
      </c>
      <c r="D643" s="98" t="s">
        <v>15797</v>
      </c>
      <c r="E643" s="276"/>
    </row>
    <row r="644" spans="1:5" ht="15.75">
      <c r="A644" s="129"/>
      <c r="B644" s="274" t="s">
        <v>16935</v>
      </c>
      <c r="C644" s="98" t="s">
        <v>15796</v>
      </c>
      <c r="D644" s="98" t="s">
        <v>15797</v>
      </c>
      <c r="E644" s="276"/>
    </row>
    <row r="645" spans="1:5" ht="15.75">
      <c r="A645" s="129"/>
      <c r="B645" s="274" t="s">
        <v>16936</v>
      </c>
      <c r="C645" s="98" t="s">
        <v>15796</v>
      </c>
      <c r="D645" s="98" t="s">
        <v>15797</v>
      </c>
      <c r="E645" s="276"/>
    </row>
    <row r="646" spans="1:5" ht="15.75">
      <c r="A646" s="129"/>
      <c r="B646" s="274" t="s">
        <v>16937</v>
      </c>
      <c r="C646" s="98" t="s">
        <v>15796</v>
      </c>
      <c r="D646" s="98" t="s">
        <v>15797</v>
      </c>
      <c r="E646" s="276"/>
    </row>
    <row r="647" spans="1:5" ht="15.75">
      <c r="A647" s="129"/>
      <c r="B647" s="274" t="s">
        <v>16938</v>
      </c>
      <c r="C647" s="98" t="s">
        <v>15796</v>
      </c>
      <c r="D647" s="98" t="s">
        <v>15797</v>
      </c>
      <c r="E647" s="276"/>
    </row>
    <row r="648" spans="1:5" ht="15.75">
      <c r="A648" s="129"/>
      <c r="B648" s="274" t="s">
        <v>16939</v>
      </c>
      <c r="C648" s="98" t="s">
        <v>15796</v>
      </c>
      <c r="D648" s="98" t="s">
        <v>15797</v>
      </c>
      <c r="E648" s="276"/>
    </row>
    <row r="649" spans="1:5" ht="15.75">
      <c r="A649" s="129"/>
      <c r="B649" s="274" t="s">
        <v>16940</v>
      </c>
      <c r="C649" s="98" t="s">
        <v>15796</v>
      </c>
      <c r="D649" s="98" t="s">
        <v>15797</v>
      </c>
      <c r="E649" s="276"/>
    </row>
    <row r="650" spans="1:5" ht="15.75">
      <c r="A650" s="129"/>
      <c r="B650" s="274" t="s">
        <v>16941</v>
      </c>
      <c r="C650" s="98" t="s">
        <v>15796</v>
      </c>
      <c r="D650" s="98" t="s">
        <v>15797</v>
      </c>
      <c r="E650" s="276"/>
    </row>
    <row r="651" spans="1:5" ht="15.75">
      <c r="A651" s="129"/>
      <c r="B651" s="274" t="s">
        <v>16942</v>
      </c>
      <c r="C651" s="98" t="s">
        <v>15796</v>
      </c>
      <c r="D651" s="98" t="s">
        <v>15797</v>
      </c>
      <c r="E651" s="276"/>
    </row>
    <row r="652" spans="1:5" ht="15.75">
      <c r="A652" s="129"/>
      <c r="B652" s="274" t="s">
        <v>16943</v>
      </c>
      <c r="C652" s="98" t="s">
        <v>15796</v>
      </c>
      <c r="D652" s="98" t="s">
        <v>15797</v>
      </c>
      <c r="E652" s="276"/>
    </row>
    <row r="653" spans="1:5" ht="15.75">
      <c r="A653" s="129"/>
      <c r="B653" s="274" t="s">
        <v>16944</v>
      </c>
      <c r="C653" s="98" t="s">
        <v>15796</v>
      </c>
      <c r="D653" s="98" t="s">
        <v>15797</v>
      </c>
      <c r="E653" s="276"/>
    </row>
    <row r="654" spans="1:5" ht="15.75">
      <c r="A654" s="129"/>
      <c r="B654" s="274" t="s">
        <v>16945</v>
      </c>
      <c r="C654" s="98" t="s">
        <v>15796</v>
      </c>
      <c r="D654" s="98" t="s">
        <v>15797</v>
      </c>
      <c r="E654" s="276"/>
    </row>
    <row r="655" spans="1:5" ht="15.75">
      <c r="A655" s="129"/>
      <c r="B655" s="274" t="s">
        <v>16946</v>
      </c>
      <c r="C655" s="98" t="s">
        <v>15796</v>
      </c>
      <c r="D655" s="98" t="s">
        <v>15797</v>
      </c>
      <c r="E655" s="276"/>
    </row>
    <row r="656" spans="1:5" ht="15.75">
      <c r="A656" s="129"/>
      <c r="B656" s="274" t="s">
        <v>16947</v>
      </c>
      <c r="C656" s="98" t="s">
        <v>15796</v>
      </c>
      <c r="D656" s="98" t="s">
        <v>15797</v>
      </c>
      <c r="E656" s="276"/>
    </row>
    <row r="657" spans="1:5" ht="15.75">
      <c r="A657" s="129"/>
      <c r="B657" s="274" t="s">
        <v>16948</v>
      </c>
      <c r="C657" s="98" t="s">
        <v>15796</v>
      </c>
      <c r="D657" s="98" t="s">
        <v>15797</v>
      </c>
      <c r="E657" s="276"/>
    </row>
    <row r="658" spans="1:5" ht="15.75">
      <c r="A658" s="129"/>
      <c r="B658" s="274" t="s">
        <v>16949</v>
      </c>
      <c r="C658" s="98" t="s">
        <v>15796</v>
      </c>
      <c r="D658" s="98" t="s">
        <v>15797</v>
      </c>
      <c r="E658" s="276"/>
    </row>
    <row r="659" spans="1:5" ht="15.75">
      <c r="A659" s="129"/>
      <c r="B659" s="274" t="s">
        <v>16950</v>
      </c>
      <c r="C659" s="98" t="s">
        <v>15796</v>
      </c>
      <c r="D659" s="98" t="s">
        <v>15797</v>
      </c>
      <c r="E659" s="276"/>
    </row>
    <row r="660" spans="1:5" ht="15.75">
      <c r="A660" s="129"/>
      <c r="B660" s="274" t="s">
        <v>16951</v>
      </c>
      <c r="C660" s="98" t="s">
        <v>15796</v>
      </c>
      <c r="D660" s="98" t="s">
        <v>15797</v>
      </c>
      <c r="E660" s="276"/>
    </row>
    <row r="661" spans="1:5" ht="15.75">
      <c r="A661" s="129"/>
      <c r="B661" s="274" t="s">
        <v>16952</v>
      </c>
      <c r="C661" s="98" t="s">
        <v>15796</v>
      </c>
      <c r="D661" s="98" t="s">
        <v>15797</v>
      </c>
      <c r="E661" s="276"/>
    </row>
    <row r="662" spans="1:5" ht="15.75">
      <c r="A662" s="129"/>
      <c r="B662" s="274" t="s">
        <v>16953</v>
      </c>
      <c r="C662" s="98" t="s">
        <v>15796</v>
      </c>
      <c r="D662" s="98" t="s">
        <v>15797</v>
      </c>
      <c r="E662" s="276"/>
    </row>
    <row r="663" spans="1:5" ht="15.75">
      <c r="A663" s="129"/>
      <c r="B663" s="274" t="s">
        <v>16954</v>
      </c>
      <c r="C663" s="98" t="s">
        <v>15796</v>
      </c>
      <c r="D663" s="98" t="s">
        <v>15797</v>
      </c>
      <c r="E663" s="276"/>
    </row>
    <row r="664" spans="1:5" ht="15.75">
      <c r="A664" s="129"/>
      <c r="B664" s="274" t="s">
        <v>16955</v>
      </c>
      <c r="C664" s="98" t="s">
        <v>15796</v>
      </c>
      <c r="D664" s="98" t="s">
        <v>15797</v>
      </c>
      <c r="E664" s="276"/>
    </row>
    <row r="665" spans="1:5" ht="15.75">
      <c r="A665" s="129"/>
      <c r="B665" s="274" t="s">
        <v>16956</v>
      </c>
      <c r="C665" s="98" t="s">
        <v>15796</v>
      </c>
      <c r="D665" s="98" t="s">
        <v>15797</v>
      </c>
      <c r="E665" s="276"/>
    </row>
    <row r="666" spans="1:5" ht="15.75">
      <c r="A666" s="129"/>
      <c r="B666" s="274" t="s">
        <v>16957</v>
      </c>
      <c r="C666" s="98" t="s">
        <v>15796</v>
      </c>
      <c r="D666" s="98" t="s">
        <v>15797</v>
      </c>
      <c r="E666" s="276"/>
    </row>
    <row r="667" spans="1:5" ht="15.75">
      <c r="A667" s="129"/>
      <c r="B667" s="274" t="s">
        <v>16958</v>
      </c>
      <c r="C667" s="98" t="s">
        <v>15796</v>
      </c>
      <c r="D667" s="98" t="s">
        <v>15797</v>
      </c>
      <c r="E667" s="276"/>
    </row>
    <row r="668" spans="1:5" ht="15.75">
      <c r="A668" s="129"/>
      <c r="B668" s="274" t="s">
        <v>16959</v>
      </c>
      <c r="C668" s="98" t="s">
        <v>15796</v>
      </c>
      <c r="D668" s="98" t="s">
        <v>15797</v>
      </c>
      <c r="E668" s="276"/>
    </row>
    <row r="669" spans="1:5" ht="15.75">
      <c r="A669" s="129"/>
      <c r="B669" s="274" t="s">
        <v>16960</v>
      </c>
      <c r="C669" s="98" t="s">
        <v>15796</v>
      </c>
      <c r="D669" s="98" t="s">
        <v>15797</v>
      </c>
      <c r="E669" s="276"/>
    </row>
    <row r="670" spans="1:5" ht="15.75">
      <c r="A670" s="129"/>
      <c r="B670" s="274" t="s">
        <v>16961</v>
      </c>
      <c r="C670" s="98" t="s">
        <v>15796</v>
      </c>
      <c r="D670" s="98" t="s">
        <v>15797</v>
      </c>
      <c r="E670" s="276"/>
    </row>
    <row r="671" spans="1:5" ht="15.75">
      <c r="A671" s="129"/>
      <c r="B671" s="274" t="s">
        <v>16962</v>
      </c>
      <c r="C671" s="98" t="s">
        <v>15796</v>
      </c>
      <c r="D671" s="98" t="s">
        <v>15797</v>
      </c>
      <c r="E671" s="276"/>
    </row>
    <row r="672" spans="1:5" ht="15.75">
      <c r="A672" s="129"/>
      <c r="B672" s="274" t="s">
        <v>16963</v>
      </c>
      <c r="C672" s="98" t="s">
        <v>15796</v>
      </c>
      <c r="D672" s="98" t="s">
        <v>15797</v>
      </c>
      <c r="E672" s="276"/>
    </row>
    <row r="673" spans="1:5" ht="15.75">
      <c r="A673" s="129"/>
      <c r="B673" s="274" t="s">
        <v>16964</v>
      </c>
      <c r="C673" s="98" t="s">
        <v>15796</v>
      </c>
      <c r="D673" s="98" t="s">
        <v>15797</v>
      </c>
      <c r="E673" s="276"/>
    </row>
    <row r="674" spans="1:5" ht="15.75">
      <c r="A674" s="129"/>
      <c r="B674" s="274" t="s">
        <v>16965</v>
      </c>
      <c r="C674" s="98" t="s">
        <v>15796</v>
      </c>
      <c r="D674" s="98" t="s">
        <v>15797</v>
      </c>
      <c r="E674" s="276"/>
    </row>
    <row r="675" spans="1:5" ht="15.75">
      <c r="A675" s="129"/>
      <c r="B675" s="274" t="s">
        <v>16966</v>
      </c>
      <c r="C675" s="98" t="s">
        <v>15796</v>
      </c>
      <c r="D675" s="98" t="s">
        <v>15797</v>
      </c>
      <c r="E675" s="276"/>
    </row>
    <row r="676" spans="1:5" ht="15.75">
      <c r="A676" s="129"/>
      <c r="B676" s="274" t="s">
        <v>16967</v>
      </c>
      <c r="C676" s="98" t="s">
        <v>15796</v>
      </c>
      <c r="D676" s="98" t="s">
        <v>15797</v>
      </c>
      <c r="E676" s="276"/>
    </row>
    <row r="677" spans="1:5" ht="15.75">
      <c r="A677" s="129"/>
      <c r="B677" s="274" t="s">
        <v>16968</v>
      </c>
      <c r="C677" s="98" t="s">
        <v>15796</v>
      </c>
      <c r="D677" s="98" t="s">
        <v>15797</v>
      </c>
      <c r="E677" s="276"/>
    </row>
    <row r="678" spans="1:5" ht="15.75">
      <c r="A678" s="129"/>
      <c r="B678" s="274" t="s">
        <v>16969</v>
      </c>
      <c r="C678" s="98" t="s">
        <v>15796</v>
      </c>
      <c r="D678" s="98" t="s">
        <v>15797</v>
      </c>
      <c r="E678" s="276"/>
    </row>
    <row r="679" spans="1:5" ht="15.75">
      <c r="A679" s="129"/>
      <c r="B679" s="274" t="s">
        <v>16970</v>
      </c>
      <c r="C679" s="98" t="s">
        <v>15796</v>
      </c>
      <c r="D679" s="98" t="s">
        <v>15797</v>
      </c>
      <c r="E679" s="276"/>
    </row>
    <row r="680" spans="1:5" ht="15.75">
      <c r="A680" s="129"/>
      <c r="B680" s="274" t="s">
        <v>16971</v>
      </c>
      <c r="C680" s="98" t="s">
        <v>15796</v>
      </c>
      <c r="D680" s="98" t="s">
        <v>15797</v>
      </c>
      <c r="E680" s="276"/>
    </row>
    <row r="681" spans="1:5" ht="15.75">
      <c r="A681" s="129"/>
      <c r="B681" s="274" t="s">
        <v>16972</v>
      </c>
      <c r="C681" s="98" t="s">
        <v>15796</v>
      </c>
      <c r="D681" s="98" t="s">
        <v>15797</v>
      </c>
      <c r="E681" s="276"/>
    </row>
    <row r="682" spans="1:5" ht="15.75">
      <c r="A682" s="129"/>
      <c r="B682" s="274" t="s">
        <v>16973</v>
      </c>
      <c r="C682" s="98" t="s">
        <v>15796</v>
      </c>
      <c r="D682" s="98" t="s">
        <v>15797</v>
      </c>
      <c r="E682" s="276"/>
    </row>
    <row r="683" spans="1:5" ht="15.75">
      <c r="A683" s="129"/>
      <c r="B683" s="274" t="s">
        <v>15849</v>
      </c>
      <c r="C683" s="98" t="s">
        <v>15796</v>
      </c>
      <c r="D683" s="98" t="s">
        <v>15797</v>
      </c>
      <c r="E683" s="276"/>
    </row>
    <row r="684" spans="1:5" ht="15.75">
      <c r="A684" s="129"/>
      <c r="B684" s="274" t="s">
        <v>16974</v>
      </c>
      <c r="C684" s="98" t="s">
        <v>15796</v>
      </c>
      <c r="D684" s="98" t="s">
        <v>15797</v>
      </c>
      <c r="E684" s="276"/>
    </row>
    <row r="685" spans="1:5" ht="15.75">
      <c r="A685" s="129"/>
      <c r="B685" s="274" t="s">
        <v>15850</v>
      </c>
      <c r="C685" s="98" t="s">
        <v>15796</v>
      </c>
      <c r="D685" s="98" t="s">
        <v>15797</v>
      </c>
      <c r="E685" s="276"/>
    </row>
    <row r="686" spans="1:5" ht="15.75">
      <c r="A686" s="129"/>
      <c r="B686" s="274" t="s">
        <v>16975</v>
      </c>
      <c r="C686" s="98" t="s">
        <v>15796</v>
      </c>
      <c r="D686" s="98" t="s">
        <v>15797</v>
      </c>
      <c r="E686" s="276"/>
    </row>
    <row r="687" spans="1:5" ht="15.75">
      <c r="A687" s="129"/>
      <c r="B687" s="274" t="s">
        <v>15851</v>
      </c>
      <c r="C687" s="98" t="s">
        <v>15796</v>
      </c>
      <c r="D687" s="98" t="s">
        <v>15797</v>
      </c>
      <c r="E687" s="276"/>
    </row>
    <row r="688" spans="1:5" ht="15.75">
      <c r="A688" s="129"/>
      <c r="B688" s="274" t="s">
        <v>16976</v>
      </c>
      <c r="C688" s="98" t="s">
        <v>15796</v>
      </c>
      <c r="D688" s="98" t="s">
        <v>15797</v>
      </c>
      <c r="E688" s="276"/>
    </row>
    <row r="689" spans="1:5" ht="15.75">
      <c r="A689" s="129"/>
      <c r="B689" s="274" t="s">
        <v>15852</v>
      </c>
      <c r="C689" s="98" t="s">
        <v>15796</v>
      </c>
      <c r="D689" s="98" t="s">
        <v>15797</v>
      </c>
      <c r="E689" s="276"/>
    </row>
    <row r="690" spans="1:5" ht="15.75">
      <c r="A690" s="129"/>
      <c r="B690" s="274" t="s">
        <v>16977</v>
      </c>
      <c r="C690" s="98" t="s">
        <v>15796</v>
      </c>
      <c r="D690" s="98" t="s">
        <v>15797</v>
      </c>
      <c r="E690" s="276"/>
    </row>
    <row r="691" spans="1:5" ht="15.75">
      <c r="A691" s="129"/>
      <c r="B691" s="274" t="s">
        <v>16978</v>
      </c>
      <c r="C691" s="98" t="s">
        <v>15796</v>
      </c>
      <c r="D691" s="98" t="s">
        <v>15797</v>
      </c>
      <c r="E691" s="276"/>
    </row>
    <row r="692" spans="1:5" ht="15.75">
      <c r="A692" s="129"/>
      <c r="B692" s="274" t="s">
        <v>16979</v>
      </c>
      <c r="C692" s="98" t="s">
        <v>15796</v>
      </c>
      <c r="D692" s="98" t="s">
        <v>15797</v>
      </c>
      <c r="E692" s="276"/>
    </row>
    <row r="693" spans="1:5" ht="15.75">
      <c r="A693" s="129"/>
      <c r="B693" s="274" t="s">
        <v>16980</v>
      </c>
      <c r="C693" s="98" t="s">
        <v>15796</v>
      </c>
      <c r="D693" s="98" t="s">
        <v>15797</v>
      </c>
      <c r="E693" s="276"/>
    </row>
    <row r="694" spans="1:5" ht="15.75">
      <c r="A694" s="129"/>
      <c r="B694" s="274" t="s">
        <v>16981</v>
      </c>
      <c r="C694" s="98" t="s">
        <v>15796</v>
      </c>
      <c r="D694" s="98" t="s">
        <v>15797</v>
      </c>
      <c r="E694" s="276"/>
    </row>
    <row r="695" spans="1:5" ht="15.75">
      <c r="A695" s="129"/>
      <c r="B695" s="274" t="s">
        <v>16982</v>
      </c>
      <c r="C695" s="98" t="s">
        <v>15796</v>
      </c>
      <c r="D695" s="98" t="s">
        <v>15797</v>
      </c>
      <c r="E695" s="276"/>
    </row>
    <row r="696" spans="1:5" ht="15.75">
      <c r="A696" s="129"/>
      <c r="B696" s="274" t="s">
        <v>16983</v>
      </c>
      <c r="C696" s="98" t="s">
        <v>15796</v>
      </c>
      <c r="D696" s="98" t="s">
        <v>15797</v>
      </c>
      <c r="E696" s="276"/>
    </row>
    <row r="697" spans="1:5" ht="15.75">
      <c r="A697" s="129"/>
      <c r="B697" s="274" t="s">
        <v>15853</v>
      </c>
      <c r="C697" s="98" t="s">
        <v>15796</v>
      </c>
      <c r="D697" s="98" t="s">
        <v>15797</v>
      </c>
      <c r="E697" s="276"/>
    </row>
    <row r="698" spans="1:5" ht="15.75">
      <c r="A698" s="129"/>
      <c r="B698" s="274" t="s">
        <v>16984</v>
      </c>
      <c r="C698" s="98" t="s">
        <v>15796</v>
      </c>
      <c r="D698" s="98" t="s">
        <v>15797</v>
      </c>
      <c r="E698" s="276"/>
    </row>
    <row r="699" spans="1:5" ht="15.75">
      <c r="A699" s="129"/>
      <c r="B699" s="274" t="s">
        <v>15854</v>
      </c>
      <c r="C699" s="98" t="s">
        <v>15796</v>
      </c>
      <c r="D699" s="98" t="s">
        <v>15797</v>
      </c>
      <c r="E699" s="276"/>
    </row>
    <row r="700" spans="1:5" ht="15.75">
      <c r="A700" s="129"/>
      <c r="B700" s="274" t="s">
        <v>16985</v>
      </c>
      <c r="C700" s="98" t="s">
        <v>15796</v>
      </c>
      <c r="D700" s="98" t="s">
        <v>15797</v>
      </c>
      <c r="E700" s="276"/>
    </row>
    <row r="701" spans="1:5" ht="15.75">
      <c r="A701" s="129"/>
      <c r="B701" s="274" t="s">
        <v>16986</v>
      </c>
      <c r="C701" s="98" t="s">
        <v>15796</v>
      </c>
      <c r="D701" s="98" t="s">
        <v>15797</v>
      </c>
      <c r="E701" s="276"/>
    </row>
    <row r="702" spans="1:5" ht="15.75">
      <c r="A702" s="129"/>
      <c r="B702" s="274" t="s">
        <v>16987</v>
      </c>
      <c r="C702" s="98" t="s">
        <v>15796</v>
      </c>
      <c r="D702" s="98" t="s">
        <v>15797</v>
      </c>
      <c r="E702" s="276"/>
    </row>
    <row r="703" spans="1:5" ht="15.75">
      <c r="A703" s="129"/>
      <c r="B703" s="274" t="s">
        <v>16988</v>
      </c>
      <c r="C703" s="98" t="s">
        <v>15796</v>
      </c>
      <c r="D703" s="98" t="s">
        <v>15797</v>
      </c>
      <c r="E703" s="276"/>
    </row>
    <row r="704" spans="1:5" ht="15.75">
      <c r="A704" s="129"/>
      <c r="B704" s="274" t="s">
        <v>16989</v>
      </c>
      <c r="C704" s="98" t="s">
        <v>15796</v>
      </c>
      <c r="D704" s="98" t="s">
        <v>15797</v>
      </c>
      <c r="E704" s="276"/>
    </row>
    <row r="705" spans="1:5" ht="15.75">
      <c r="A705" s="129"/>
      <c r="B705" s="274" t="s">
        <v>16990</v>
      </c>
      <c r="C705" s="98" t="s">
        <v>15796</v>
      </c>
      <c r="D705" s="98" t="s">
        <v>15797</v>
      </c>
      <c r="E705" s="276"/>
    </row>
    <row r="706" spans="1:5" ht="15.75">
      <c r="A706" s="129"/>
      <c r="B706" s="274" t="s">
        <v>15855</v>
      </c>
      <c r="C706" s="98" t="s">
        <v>15796</v>
      </c>
      <c r="D706" s="98" t="s">
        <v>15797</v>
      </c>
      <c r="E706" s="276"/>
    </row>
    <row r="707" spans="1:5" ht="15.75">
      <c r="A707" s="129"/>
      <c r="B707" s="274" t="s">
        <v>16991</v>
      </c>
      <c r="C707" s="98" t="s">
        <v>15796</v>
      </c>
      <c r="D707" s="98" t="s">
        <v>15797</v>
      </c>
      <c r="E707" s="276"/>
    </row>
    <row r="708" spans="1:5" ht="15.75">
      <c r="A708" s="129"/>
      <c r="B708" s="274" t="s">
        <v>15856</v>
      </c>
      <c r="C708" s="98" t="s">
        <v>15796</v>
      </c>
      <c r="D708" s="98" t="s">
        <v>15797</v>
      </c>
      <c r="E708" s="276"/>
    </row>
    <row r="709" spans="1:5" ht="15.75">
      <c r="A709" s="129"/>
      <c r="B709" s="274" t="s">
        <v>16992</v>
      </c>
      <c r="C709" s="98" t="s">
        <v>15796</v>
      </c>
      <c r="D709" s="98" t="s">
        <v>15797</v>
      </c>
      <c r="E709" s="276"/>
    </row>
    <row r="710" spans="1:5" ht="15.75">
      <c r="A710" s="129"/>
      <c r="B710" s="274" t="s">
        <v>16993</v>
      </c>
      <c r="C710" s="98" t="s">
        <v>15796</v>
      </c>
      <c r="D710" s="98" t="s">
        <v>15797</v>
      </c>
      <c r="E710" s="276"/>
    </row>
    <row r="711" spans="1:5" ht="15.75">
      <c r="A711" s="129"/>
      <c r="B711" s="274" t="s">
        <v>16994</v>
      </c>
      <c r="C711" s="98" t="s">
        <v>15796</v>
      </c>
      <c r="D711" s="98" t="s">
        <v>15797</v>
      </c>
      <c r="E711" s="276"/>
    </row>
    <row r="712" spans="1:5" ht="15.75">
      <c r="A712" s="129"/>
      <c r="B712" s="274" t="s">
        <v>16995</v>
      </c>
      <c r="C712" s="98" t="s">
        <v>15796</v>
      </c>
      <c r="D712" s="98" t="s">
        <v>15797</v>
      </c>
      <c r="E712" s="276"/>
    </row>
    <row r="713" spans="1:5" ht="15.75">
      <c r="A713" s="129"/>
      <c r="B713" s="274" t="s">
        <v>16996</v>
      </c>
      <c r="C713" s="98" t="s">
        <v>15796</v>
      </c>
      <c r="D713" s="98" t="s">
        <v>15797</v>
      </c>
      <c r="E713" s="276"/>
    </row>
    <row r="714" spans="1:5" ht="15.75">
      <c r="A714" s="129"/>
      <c r="B714" s="274" t="s">
        <v>16997</v>
      </c>
      <c r="C714" s="98" t="s">
        <v>15796</v>
      </c>
      <c r="D714" s="98" t="s">
        <v>15797</v>
      </c>
      <c r="E714" s="276"/>
    </row>
    <row r="715" spans="1:5" ht="15.75">
      <c r="A715" s="129"/>
      <c r="B715" s="274" t="s">
        <v>15857</v>
      </c>
      <c r="C715" s="98" t="s">
        <v>15796</v>
      </c>
      <c r="D715" s="98" t="s">
        <v>15797</v>
      </c>
      <c r="E715" s="276"/>
    </row>
    <row r="716" spans="1:5" ht="15.75">
      <c r="A716" s="129"/>
      <c r="B716" s="274" t="s">
        <v>16998</v>
      </c>
      <c r="C716" s="98" t="s">
        <v>15796</v>
      </c>
      <c r="D716" s="98" t="s">
        <v>15797</v>
      </c>
      <c r="E716" s="276"/>
    </row>
    <row r="717" spans="1:5" ht="15.75">
      <c r="A717" s="129"/>
      <c r="B717" s="274" t="s">
        <v>15858</v>
      </c>
      <c r="C717" s="98" t="s">
        <v>15796</v>
      </c>
      <c r="D717" s="98" t="s">
        <v>15797</v>
      </c>
      <c r="E717" s="276"/>
    </row>
    <row r="718" spans="1:5" ht="15.75">
      <c r="A718" s="129"/>
      <c r="B718" s="274" t="s">
        <v>16999</v>
      </c>
      <c r="C718" s="98" t="s">
        <v>15796</v>
      </c>
      <c r="D718" s="98" t="s">
        <v>15797</v>
      </c>
      <c r="E718" s="276"/>
    </row>
    <row r="719" spans="1:5" ht="15.75">
      <c r="A719" s="129"/>
      <c r="B719" s="274" t="s">
        <v>17000</v>
      </c>
      <c r="C719" s="98" t="s">
        <v>15796</v>
      </c>
      <c r="D719" s="98" t="s">
        <v>15797</v>
      </c>
      <c r="E719" s="276"/>
    </row>
    <row r="720" spans="1:5" ht="15.75">
      <c r="A720" s="129"/>
      <c r="B720" s="274" t="s">
        <v>15859</v>
      </c>
      <c r="C720" s="98" t="s">
        <v>15796</v>
      </c>
      <c r="D720" s="98" t="s">
        <v>15797</v>
      </c>
      <c r="E720" s="276"/>
    </row>
    <row r="721" spans="1:5" ht="15.75">
      <c r="A721" s="129"/>
      <c r="B721" s="274" t="s">
        <v>17001</v>
      </c>
      <c r="C721" s="98" t="s">
        <v>15796</v>
      </c>
      <c r="D721" s="98" t="s">
        <v>15797</v>
      </c>
      <c r="E721" s="276"/>
    </row>
    <row r="722" spans="1:5" ht="15.75">
      <c r="A722" s="129"/>
      <c r="B722" s="274" t="s">
        <v>17002</v>
      </c>
      <c r="C722" s="98" t="s">
        <v>15796</v>
      </c>
      <c r="D722" s="98" t="s">
        <v>15797</v>
      </c>
      <c r="E722" s="276"/>
    </row>
    <row r="723" spans="1:5" ht="15.75">
      <c r="A723" s="129"/>
      <c r="B723" s="274" t="s">
        <v>15860</v>
      </c>
      <c r="C723" s="98" t="s">
        <v>15796</v>
      </c>
      <c r="D723" s="98" t="s">
        <v>15797</v>
      </c>
      <c r="E723" s="276"/>
    </row>
    <row r="724" spans="1:5" ht="15.75">
      <c r="A724" s="129"/>
      <c r="B724" s="274" t="s">
        <v>15861</v>
      </c>
      <c r="C724" s="98" t="s">
        <v>15796</v>
      </c>
      <c r="D724" s="98" t="s">
        <v>15797</v>
      </c>
      <c r="E724" s="276"/>
    </row>
    <row r="725" spans="1:5" ht="15.75">
      <c r="A725" s="129"/>
      <c r="B725" s="274" t="s">
        <v>15862</v>
      </c>
      <c r="C725" s="98" t="s">
        <v>15796</v>
      </c>
      <c r="D725" s="98" t="s">
        <v>15797</v>
      </c>
      <c r="E725" s="276"/>
    </row>
    <row r="726" spans="1:5" ht="15.75">
      <c r="A726" s="129"/>
      <c r="B726" s="274" t="s">
        <v>17003</v>
      </c>
      <c r="C726" s="98" t="s">
        <v>15811</v>
      </c>
      <c r="D726" s="98" t="s">
        <v>15797</v>
      </c>
      <c r="E726" s="276"/>
    </row>
    <row r="727" spans="1:5" ht="15.75">
      <c r="A727" s="129"/>
      <c r="B727" s="274" t="s">
        <v>15863</v>
      </c>
      <c r="C727" s="98" t="s">
        <v>15811</v>
      </c>
      <c r="D727" s="98" t="s">
        <v>15797</v>
      </c>
      <c r="E727" s="276"/>
    </row>
    <row r="728" spans="1:5" ht="15.75">
      <c r="A728" s="129"/>
      <c r="B728" s="274" t="s">
        <v>17004</v>
      </c>
      <c r="C728" s="98" t="s">
        <v>15796</v>
      </c>
      <c r="D728" s="98" t="s">
        <v>15797</v>
      </c>
      <c r="E728" s="276"/>
    </row>
    <row r="729" spans="1:5" ht="15.75">
      <c r="A729" s="129"/>
      <c r="B729" s="274" t="s">
        <v>17005</v>
      </c>
      <c r="C729" s="98" t="s">
        <v>15796</v>
      </c>
      <c r="D729" s="98" t="s">
        <v>15797</v>
      </c>
      <c r="E729" s="276"/>
    </row>
    <row r="730" spans="1:5" ht="15.75">
      <c r="A730" s="129"/>
      <c r="B730" s="274" t="s">
        <v>17006</v>
      </c>
      <c r="C730" s="98" t="s">
        <v>15796</v>
      </c>
      <c r="D730" s="98" t="s">
        <v>15797</v>
      </c>
      <c r="E730" s="276"/>
    </row>
    <row r="731" spans="1:5" ht="15.75">
      <c r="A731" s="129"/>
      <c r="B731" s="274" t="s">
        <v>17007</v>
      </c>
      <c r="C731" s="98" t="s">
        <v>15796</v>
      </c>
      <c r="D731" s="98" t="s">
        <v>15797</v>
      </c>
      <c r="E731" s="276"/>
    </row>
    <row r="732" spans="1:5" ht="15.75">
      <c r="A732" s="129"/>
      <c r="B732" s="274" t="s">
        <v>17008</v>
      </c>
      <c r="C732" s="98" t="s">
        <v>15796</v>
      </c>
      <c r="D732" s="98" t="s">
        <v>15797</v>
      </c>
      <c r="E732" s="276"/>
    </row>
    <row r="733" spans="1:5" ht="15.75">
      <c r="A733" s="129"/>
      <c r="B733" s="274" t="s">
        <v>17009</v>
      </c>
      <c r="C733" s="98" t="s">
        <v>15796</v>
      </c>
      <c r="D733" s="98" t="s">
        <v>15797</v>
      </c>
      <c r="E733" s="276"/>
    </row>
    <row r="734" spans="1:5" ht="15.75">
      <c r="A734" s="129"/>
      <c r="B734" s="274" t="s">
        <v>15864</v>
      </c>
      <c r="C734" s="98" t="s">
        <v>15811</v>
      </c>
      <c r="D734" s="98" t="s">
        <v>15797</v>
      </c>
      <c r="E734" s="276"/>
    </row>
    <row r="735" spans="1:5" ht="15.75">
      <c r="A735" s="129"/>
      <c r="B735" s="274" t="s">
        <v>17010</v>
      </c>
      <c r="C735" s="98" t="s">
        <v>15815</v>
      </c>
      <c r="D735" s="98" t="s">
        <v>15797</v>
      </c>
      <c r="E735" s="276"/>
    </row>
    <row r="736" spans="1:5" ht="15.75">
      <c r="A736" s="129"/>
      <c r="B736" s="274" t="s">
        <v>17011</v>
      </c>
      <c r="C736" s="98" t="s">
        <v>15796</v>
      </c>
      <c r="D736" s="98" t="s">
        <v>15797</v>
      </c>
      <c r="E736" s="276"/>
    </row>
    <row r="737" spans="1:5" ht="15.75">
      <c r="A737" s="129"/>
      <c r="B737" s="274" t="s">
        <v>17012</v>
      </c>
      <c r="C737" s="98" t="s">
        <v>15796</v>
      </c>
      <c r="D737" s="98" t="s">
        <v>15797</v>
      </c>
      <c r="E737" s="276"/>
    </row>
    <row r="738" spans="1:5" ht="15.75">
      <c r="A738" s="129"/>
      <c r="B738" s="274" t="s">
        <v>17013</v>
      </c>
      <c r="C738" s="98" t="s">
        <v>15796</v>
      </c>
      <c r="D738" s="98" t="s">
        <v>15797</v>
      </c>
      <c r="E738" s="276"/>
    </row>
    <row r="739" spans="1:5" ht="15.75">
      <c r="A739" s="129"/>
      <c r="B739" s="274" t="s">
        <v>17014</v>
      </c>
      <c r="C739" s="98" t="s">
        <v>15796</v>
      </c>
      <c r="D739" s="98" t="s">
        <v>15797</v>
      </c>
      <c r="E739" s="276"/>
    </row>
    <row r="740" spans="1:5" ht="15.75">
      <c r="A740" s="129"/>
      <c r="B740" s="274" t="s">
        <v>15865</v>
      </c>
      <c r="C740" s="98" t="s">
        <v>15796</v>
      </c>
      <c r="D740" s="98" t="s">
        <v>15797</v>
      </c>
      <c r="E740" s="276"/>
    </row>
    <row r="741" spans="1:5" ht="15.75">
      <c r="A741" s="129"/>
      <c r="B741" s="274" t="s">
        <v>17015</v>
      </c>
      <c r="C741" s="98" t="s">
        <v>15796</v>
      </c>
      <c r="D741" s="98" t="s">
        <v>15797</v>
      </c>
      <c r="E741" s="276"/>
    </row>
    <row r="742" spans="1:5" ht="15.75">
      <c r="A742" s="129"/>
      <c r="B742" s="274" t="s">
        <v>17016</v>
      </c>
      <c r="C742" s="98" t="s">
        <v>15796</v>
      </c>
      <c r="D742" s="98" t="s">
        <v>15797</v>
      </c>
      <c r="E742" s="276"/>
    </row>
    <row r="743" spans="1:5" ht="15.75">
      <c r="A743" s="129"/>
      <c r="B743" s="274" t="s">
        <v>15866</v>
      </c>
      <c r="C743" s="98" t="s">
        <v>15796</v>
      </c>
      <c r="D743" s="98" t="s">
        <v>15797</v>
      </c>
      <c r="E743" s="276"/>
    </row>
    <row r="744" spans="1:5" ht="15.75">
      <c r="A744" s="129"/>
      <c r="B744" s="274" t="s">
        <v>17017</v>
      </c>
      <c r="C744" s="98" t="s">
        <v>15796</v>
      </c>
      <c r="D744" s="98" t="s">
        <v>15797</v>
      </c>
      <c r="E744" s="276"/>
    </row>
    <row r="745" spans="1:5" ht="15.75">
      <c r="A745" s="129"/>
      <c r="B745" s="274" t="s">
        <v>17018</v>
      </c>
      <c r="C745" s="98" t="s">
        <v>15796</v>
      </c>
      <c r="D745" s="98" t="s">
        <v>15797</v>
      </c>
      <c r="E745" s="276"/>
    </row>
    <row r="746" spans="1:5" ht="15.75">
      <c r="A746" s="129"/>
      <c r="B746" s="274" t="s">
        <v>17019</v>
      </c>
      <c r="C746" s="98" t="s">
        <v>15796</v>
      </c>
      <c r="D746" s="98" t="s">
        <v>15797</v>
      </c>
      <c r="E746" s="276"/>
    </row>
    <row r="747" spans="1:5" ht="15.75">
      <c r="A747" s="129"/>
      <c r="B747" s="274" t="s">
        <v>17020</v>
      </c>
      <c r="C747" s="98" t="s">
        <v>15796</v>
      </c>
      <c r="D747" s="98" t="s">
        <v>15797</v>
      </c>
      <c r="E747" s="276"/>
    </row>
    <row r="748" spans="1:5" ht="15.75">
      <c r="A748" s="129"/>
      <c r="B748" s="274" t="s">
        <v>17021</v>
      </c>
      <c r="C748" s="98" t="s">
        <v>15796</v>
      </c>
      <c r="D748" s="98" t="s">
        <v>15797</v>
      </c>
      <c r="E748" s="276"/>
    </row>
    <row r="749" spans="1:5" ht="15.75">
      <c r="A749" s="129"/>
      <c r="B749" s="274" t="s">
        <v>17022</v>
      </c>
      <c r="C749" s="98" t="s">
        <v>15796</v>
      </c>
      <c r="D749" s="98" t="s">
        <v>15797</v>
      </c>
      <c r="E749" s="276"/>
    </row>
    <row r="750" spans="1:5" ht="15.75">
      <c r="A750" s="129"/>
      <c r="B750" s="274" t="s">
        <v>17023</v>
      </c>
      <c r="C750" s="98" t="s">
        <v>15796</v>
      </c>
      <c r="D750" s="98" t="s">
        <v>15797</v>
      </c>
      <c r="E750" s="276"/>
    </row>
    <row r="751" spans="1:5" ht="15.75">
      <c r="A751" s="129"/>
      <c r="B751" s="274" t="s">
        <v>17024</v>
      </c>
      <c r="C751" s="98" t="s">
        <v>15796</v>
      </c>
      <c r="D751" s="98" t="s">
        <v>15797</v>
      </c>
      <c r="E751" s="276"/>
    </row>
    <row r="752" spans="1:5" ht="15.75">
      <c r="A752" s="129"/>
      <c r="B752" s="274" t="s">
        <v>17025</v>
      </c>
      <c r="C752" s="98" t="s">
        <v>15796</v>
      </c>
      <c r="D752" s="98" t="s">
        <v>15797</v>
      </c>
      <c r="E752" s="276"/>
    </row>
    <row r="753" spans="1:5" ht="15.75">
      <c r="A753" s="129"/>
      <c r="B753" s="274" t="s">
        <v>17026</v>
      </c>
      <c r="C753" s="98" t="s">
        <v>15796</v>
      </c>
      <c r="D753" s="98" t="s">
        <v>15797</v>
      </c>
      <c r="E753" s="276"/>
    </row>
    <row r="754" spans="1:5" ht="15.75">
      <c r="A754" s="129"/>
      <c r="B754" s="274" t="s">
        <v>17027</v>
      </c>
      <c r="C754" s="98" t="s">
        <v>15796</v>
      </c>
      <c r="D754" s="98" t="s">
        <v>15797</v>
      </c>
      <c r="E754" s="276"/>
    </row>
    <row r="755" spans="1:5" ht="15.75">
      <c r="A755" s="129"/>
      <c r="B755" s="274" t="s">
        <v>17028</v>
      </c>
      <c r="C755" s="98" t="s">
        <v>15796</v>
      </c>
      <c r="D755" s="98" t="s">
        <v>15797</v>
      </c>
      <c r="E755" s="276"/>
    </row>
    <row r="756" spans="1:5" ht="15.75">
      <c r="A756" s="129"/>
      <c r="B756" s="274" t="s">
        <v>17029</v>
      </c>
      <c r="C756" s="98" t="s">
        <v>15796</v>
      </c>
      <c r="D756" s="98" t="s">
        <v>15797</v>
      </c>
      <c r="E756" s="276"/>
    </row>
    <row r="757" spans="1:5" ht="15.75">
      <c r="A757" s="129"/>
      <c r="B757" s="274" t="s">
        <v>17030</v>
      </c>
      <c r="C757" s="98" t="s">
        <v>15796</v>
      </c>
      <c r="D757" s="98" t="s">
        <v>15797</v>
      </c>
      <c r="E757" s="276"/>
    </row>
    <row r="758" spans="1:5" ht="15.75">
      <c r="A758" s="129"/>
      <c r="B758" s="274" t="s">
        <v>15867</v>
      </c>
      <c r="C758" s="98" t="s">
        <v>15796</v>
      </c>
      <c r="D758" s="98" t="s">
        <v>15797</v>
      </c>
      <c r="E758" s="276"/>
    </row>
    <row r="759" spans="1:5" ht="15.75">
      <c r="A759" s="129"/>
      <c r="B759" s="274" t="s">
        <v>17031</v>
      </c>
      <c r="C759" s="98" t="s">
        <v>15796</v>
      </c>
      <c r="D759" s="98" t="s">
        <v>15797</v>
      </c>
      <c r="E759" s="276"/>
    </row>
    <row r="760" spans="1:5" ht="15.75">
      <c r="A760" s="129"/>
      <c r="B760" s="274" t="s">
        <v>17032</v>
      </c>
      <c r="C760" s="98" t="s">
        <v>15796</v>
      </c>
      <c r="D760" s="98" t="s">
        <v>15797</v>
      </c>
      <c r="E760" s="276"/>
    </row>
    <row r="761" spans="1:5" ht="15.75">
      <c r="A761" s="129"/>
      <c r="B761" s="274" t="s">
        <v>17033</v>
      </c>
      <c r="C761" s="98" t="s">
        <v>15796</v>
      </c>
      <c r="D761" s="98" t="s">
        <v>15797</v>
      </c>
      <c r="E761" s="276"/>
    </row>
    <row r="762" spans="1:5" ht="15.75">
      <c r="A762" s="129"/>
      <c r="B762" s="274" t="s">
        <v>17034</v>
      </c>
      <c r="C762" s="98" t="s">
        <v>15796</v>
      </c>
      <c r="D762" s="98" t="s">
        <v>15797</v>
      </c>
      <c r="E762" s="276"/>
    </row>
    <row r="763" spans="1:5" ht="15.75">
      <c r="A763" s="129"/>
      <c r="B763" s="274" t="s">
        <v>17035</v>
      </c>
      <c r="C763" s="98" t="s">
        <v>15796</v>
      </c>
      <c r="D763" s="98" t="s">
        <v>15797</v>
      </c>
      <c r="E763" s="276"/>
    </row>
    <row r="764" spans="1:5" ht="15.75">
      <c r="A764" s="129"/>
      <c r="B764" s="274" t="s">
        <v>17036</v>
      </c>
      <c r="C764" s="98" t="s">
        <v>15796</v>
      </c>
      <c r="D764" s="98" t="s">
        <v>15797</v>
      </c>
      <c r="E764" s="276"/>
    </row>
    <row r="765" spans="1:5" ht="15.75">
      <c r="A765" s="129"/>
      <c r="B765" s="274" t="s">
        <v>17037</v>
      </c>
      <c r="C765" s="98" t="s">
        <v>15796</v>
      </c>
      <c r="D765" s="98" t="s">
        <v>15797</v>
      </c>
      <c r="E765" s="276"/>
    </row>
    <row r="766" spans="1:5" ht="15.75">
      <c r="A766" s="129"/>
      <c r="B766" s="274" t="s">
        <v>17038</v>
      </c>
      <c r="C766" s="98" t="s">
        <v>15796</v>
      </c>
      <c r="D766" s="98" t="s">
        <v>15797</v>
      </c>
      <c r="E766" s="276"/>
    </row>
    <row r="767" spans="1:5" ht="15.75">
      <c r="A767" s="129"/>
      <c r="B767" s="274" t="s">
        <v>17039</v>
      </c>
      <c r="C767" s="98" t="s">
        <v>15796</v>
      </c>
      <c r="D767" s="98" t="s">
        <v>15797</v>
      </c>
      <c r="E767" s="276"/>
    </row>
    <row r="768" spans="1:5" ht="15.75">
      <c r="A768" s="129"/>
      <c r="B768" s="274" t="s">
        <v>17040</v>
      </c>
      <c r="C768" s="98" t="s">
        <v>15796</v>
      </c>
      <c r="D768" s="98" t="s">
        <v>15797</v>
      </c>
      <c r="E768" s="276"/>
    </row>
    <row r="769" spans="1:5" ht="15.75">
      <c r="A769" s="129"/>
      <c r="B769" s="274" t="s">
        <v>17041</v>
      </c>
      <c r="C769" s="98" t="s">
        <v>15796</v>
      </c>
      <c r="D769" s="98" t="s">
        <v>15797</v>
      </c>
      <c r="E769" s="276"/>
    </row>
    <row r="770" spans="1:5" ht="15.75">
      <c r="A770" s="129"/>
      <c r="B770" s="274" t="s">
        <v>17042</v>
      </c>
      <c r="C770" s="98" t="s">
        <v>15796</v>
      </c>
      <c r="D770" s="98" t="s">
        <v>15797</v>
      </c>
      <c r="E770" s="276"/>
    </row>
    <row r="771" spans="1:5" ht="15.75">
      <c r="A771" s="129"/>
      <c r="B771" s="274" t="s">
        <v>17043</v>
      </c>
      <c r="C771" s="98" t="s">
        <v>15796</v>
      </c>
      <c r="D771" s="98" t="s">
        <v>15797</v>
      </c>
      <c r="E771" s="276"/>
    </row>
    <row r="772" spans="1:5" ht="15.75">
      <c r="A772" s="129"/>
      <c r="B772" s="274" t="s">
        <v>17044</v>
      </c>
      <c r="C772" s="98" t="s">
        <v>15796</v>
      </c>
      <c r="D772" s="98" t="s">
        <v>15797</v>
      </c>
      <c r="E772" s="276"/>
    </row>
    <row r="773" spans="1:5" ht="15.75">
      <c r="A773" s="129"/>
      <c r="B773" s="274" t="s">
        <v>17045</v>
      </c>
      <c r="C773" s="98" t="s">
        <v>15796</v>
      </c>
      <c r="D773" s="98" t="s">
        <v>15797</v>
      </c>
      <c r="E773" s="276"/>
    </row>
    <row r="774" spans="1:5" ht="15.75">
      <c r="A774" s="129"/>
      <c r="B774" s="274" t="s">
        <v>17046</v>
      </c>
      <c r="C774" s="98" t="s">
        <v>15796</v>
      </c>
      <c r="D774" s="98" t="s">
        <v>15797</v>
      </c>
      <c r="E774" s="276"/>
    </row>
    <row r="775" spans="1:5" ht="15.75">
      <c r="A775" s="129"/>
      <c r="B775" s="274" t="s">
        <v>17047</v>
      </c>
      <c r="C775" s="98" t="s">
        <v>15796</v>
      </c>
      <c r="D775" s="98" t="s">
        <v>15797</v>
      </c>
      <c r="E775" s="276"/>
    </row>
    <row r="776" spans="1:5" ht="15.75">
      <c r="A776" s="129"/>
      <c r="B776" s="274" t="s">
        <v>17048</v>
      </c>
      <c r="C776" s="98" t="s">
        <v>15796</v>
      </c>
      <c r="D776" s="98" t="s">
        <v>15797</v>
      </c>
      <c r="E776" s="276"/>
    </row>
    <row r="777" spans="1:5" ht="15.75">
      <c r="A777" s="129"/>
      <c r="B777" s="274" t="s">
        <v>17049</v>
      </c>
      <c r="C777" s="98" t="s">
        <v>15796</v>
      </c>
      <c r="D777" s="98" t="s">
        <v>15797</v>
      </c>
      <c r="E777" s="276"/>
    </row>
    <row r="778" spans="1:5" ht="15.75">
      <c r="A778" s="129"/>
      <c r="B778" s="274" t="s">
        <v>17050</v>
      </c>
      <c r="C778" s="98" t="s">
        <v>15796</v>
      </c>
      <c r="D778" s="98" t="s">
        <v>15797</v>
      </c>
      <c r="E778" s="276"/>
    </row>
    <row r="779" spans="1:5" ht="15.75">
      <c r="A779" s="129"/>
      <c r="B779" s="274" t="s">
        <v>17051</v>
      </c>
      <c r="C779" s="98" t="s">
        <v>15796</v>
      </c>
      <c r="D779" s="98" t="s">
        <v>15797</v>
      </c>
      <c r="E779" s="276"/>
    </row>
    <row r="780" spans="1:5" ht="15.75">
      <c r="A780" s="129"/>
      <c r="B780" s="274" t="s">
        <v>15868</v>
      </c>
      <c r="C780" s="98" t="s">
        <v>15796</v>
      </c>
      <c r="D780" s="98" t="s">
        <v>15797</v>
      </c>
      <c r="E780" s="276"/>
    </row>
    <row r="781" spans="1:5" ht="15.75">
      <c r="A781" s="129"/>
      <c r="B781" s="274" t="s">
        <v>17052</v>
      </c>
      <c r="C781" s="98" t="s">
        <v>15796</v>
      </c>
      <c r="D781" s="98" t="s">
        <v>15797</v>
      </c>
      <c r="E781" s="276"/>
    </row>
    <row r="782" spans="1:5" ht="15.75">
      <c r="A782" s="129"/>
      <c r="B782" s="274" t="s">
        <v>17053</v>
      </c>
      <c r="C782" s="98" t="s">
        <v>15796</v>
      </c>
      <c r="D782" s="98" t="s">
        <v>15797</v>
      </c>
      <c r="E782" s="276"/>
    </row>
    <row r="783" spans="1:5" ht="15.75">
      <c r="A783" s="129"/>
      <c r="B783" s="274" t="s">
        <v>17054</v>
      </c>
      <c r="C783" s="98" t="s">
        <v>15796</v>
      </c>
      <c r="D783" s="98" t="s">
        <v>15797</v>
      </c>
      <c r="E783" s="276"/>
    </row>
    <row r="784" spans="1:5" ht="15.75">
      <c r="A784" s="129"/>
      <c r="B784" s="274" t="s">
        <v>17055</v>
      </c>
      <c r="C784" s="98" t="s">
        <v>15796</v>
      </c>
      <c r="D784" s="98" t="s">
        <v>15797</v>
      </c>
      <c r="E784" s="276"/>
    </row>
    <row r="785" spans="1:5" ht="15.75">
      <c r="A785" s="129"/>
      <c r="B785" s="274" t="s">
        <v>17056</v>
      </c>
      <c r="C785" s="98" t="s">
        <v>15796</v>
      </c>
      <c r="D785" s="98" t="s">
        <v>15797</v>
      </c>
      <c r="E785" s="276"/>
    </row>
    <row r="786" spans="1:5" ht="15.75">
      <c r="A786" s="129"/>
      <c r="B786" s="274" t="s">
        <v>17057</v>
      </c>
      <c r="C786" s="98" t="s">
        <v>15796</v>
      </c>
      <c r="D786" s="98" t="s">
        <v>15797</v>
      </c>
      <c r="E786" s="276"/>
    </row>
    <row r="787" spans="1:5" ht="15.75">
      <c r="A787" s="129"/>
      <c r="B787" s="274" t="s">
        <v>17058</v>
      </c>
      <c r="C787" s="98" t="s">
        <v>15796</v>
      </c>
      <c r="D787" s="98" t="s">
        <v>15797</v>
      </c>
      <c r="E787" s="276"/>
    </row>
    <row r="788" spans="1:5" ht="15.75">
      <c r="A788" s="129"/>
      <c r="B788" s="274" t="s">
        <v>17059</v>
      </c>
      <c r="C788" s="98" t="s">
        <v>15796</v>
      </c>
      <c r="D788" s="98" t="s">
        <v>15797</v>
      </c>
      <c r="E788" s="276"/>
    </row>
    <row r="789" spans="1:5" ht="15.75">
      <c r="A789" s="129"/>
      <c r="B789" s="274" t="s">
        <v>17060</v>
      </c>
      <c r="C789" s="98" t="s">
        <v>15796</v>
      </c>
      <c r="D789" s="98" t="s">
        <v>15797</v>
      </c>
      <c r="E789" s="276"/>
    </row>
    <row r="790" spans="1:5" ht="15.75">
      <c r="A790" s="129"/>
      <c r="B790" s="274" t="s">
        <v>17061</v>
      </c>
      <c r="C790" s="98" t="s">
        <v>15796</v>
      </c>
      <c r="D790" s="98" t="s">
        <v>15797</v>
      </c>
      <c r="E790" s="276"/>
    </row>
    <row r="791" spans="1:5" ht="15.75">
      <c r="A791" s="129"/>
      <c r="B791" s="274" t="s">
        <v>17062</v>
      </c>
      <c r="C791" s="98" t="s">
        <v>15796</v>
      </c>
      <c r="D791" s="98" t="s">
        <v>15797</v>
      </c>
      <c r="E791" s="276"/>
    </row>
    <row r="792" spans="1:5" ht="15.75">
      <c r="A792" s="129"/>
      <c r="B792" s="274" t="s">
        <v>17063</v>
      </c>
      <c r="C792" s="98" t="s">
        <v>15796</v>
      </c>
      <c r="D792" s="98" t="s">
        <v>15797</v>
      </c>
      <c r="E792" s="276"/>
    </row>
    <row r="793" spans="1:5" ht="15.75">
      <c r="A793" s="129"/>
      <c r="B793" s="274" t="s">
        <v>17064</v>
      </c>
      <c r="C793" s="98" t="s">
        <v>15796</v>
      </c>
      <c r="D793" s="98" t="s">
        <v>15797</v>
      </c>
      <c r="E793" s="276"/>
    </row>
    <row r="794" spans="1:5" ht="15.75">
      <c r="A794" s="129"/>
      <c r="B794" s="274" t="s">
        <v>17065</v>
      </c>
      <c r="C794" s="98" t="s">
        <v>15796</v>
      </c>
      <c r="D794" s="98" t="s">
        <v>15797</v>
      </c>
      <c r="E794" s="276"/>
    </row>
    <row r="795" spans="1:5" ht="15.75">
      <c r="A795" s="129"/>
      <c r="B795" s="274" t="s">
        <v>17066</v>
      </c>
      <c r="C795" s="98" t="s">
        <v>15796</v>
      </c>
      <c r="D795" s="98" t="s">
        <v>15797</v>
      </c>
      <c r="E795" s="276"/>
    </row>
    <row r="796" spans="1:5" ht="15.75">
      <c r="A796" s="129"/>
      <c r="B796" s="274" t="s">
        <v>17067</v>
      </c>
      <c r="C796" s="98" t="s">
        <v>15796</v>
      </c>
      <c r="D796" s="98" t="s">
        <v>15797</v>
      </c>
      <c r="E796" s="276"/>
    </row>
    <row r="797" spans="1:5" ht="15.75">
      <c r="A797" s="129"/>
      <c r="B797" s="274" t="s">
        <v>17068</v>
      </c>
      <c r="C797" s="98" t="s">
        <v>15796</v>
      </c>
      <c r="D797" s="98" t="s">
        <v>15797</v>
      </c>
      <c r="E797" s="276"/>
    </row>
    <row r="798" spans="1:5" ht="15.75">
      <c r="A798" s="129"/>
      <c r="B798" s="274" t="s">
        <v>17069</v>
      </c>
      <c r="C798" s="98" t="s">
        <v>15796</v>
      </c>
      <c r="D798" s="98" t="s">
        <v>15797</v>
      </c>
      <c r="E798" s="276"/>
    </row>
    <row r="799" spans="1:5" ht="15.75">
      <c r="A799" s="129"/>
      <c r="B799" s="274" t="s">
        <v>17070</v>
      </c>
      <c r="C799" s="98" t="s">
        <v>15796</v>
      </c>
      <c r="D799" s="98" t="s">
        <v>15797</v>
      </c>
      <c r="E799" s="276"/>
    </row>
    <row r="800" spans="1:5" ht="15.75">
      <c r="A800" s="129"/>
      <c r="B800" s="274" t="s">
        <v>17071</v>
      </c>
      <c r="C800" s="98" t="s">
        <v>15796</v>
      </c>
      <c r="D800" s="98" t="s">
        <v>15797</v>
      </c>
      <c r="E800" s="276"/>
    </row>
    <row r="801" spans="1:5" ht="15.75">
      <c r="A801" s="129"/>
      <c r="B801" s="274" t="s">
        <v>17072</v>
      </c>
      <c r="C801" s="98" t="s">
        <v>15796</v>
      </c>
      <c r="D801" s="98" t="s">
        <v>15797</v>
      </c>
      <c r="E801" s="276"/>
    </row>
    <row r="802" spans="1:5" ht="15.75">
      <c r="A802" s="129"/>
      <c r="B802" s="274" t="s">
        <v>17073</v>
      </c>
      <c r="C802" s="98" t="s">
        <v>15796</v>
      </c>
      <c r="D802" s="98" t="s">
        <v>15797</v>
      </c>
      <c r="E802" s="276"/>
    </row>
    <row r="803" spans="1:5" ht="15.75">
      <c r="A803" s="129"/>
      <c r="B803" s="274" t="s">
        <v>17074</v>
      </c>
      <c r="C803" s="98" t="s">
        <v>15796</v>
      </c>
      <c r="D803" s="98" t="s">
        <v>15797</v>
      </c>
      <c r="E803" s="276"/>
    </row>
    <row r="804" spans="1:5" ht="15.75">
      <c r="A804" s="129"/>
      <c r="B804" s="274" t="s">
        <v>17075</v>
      </c>
      <c r="C804" s="98" t="s">
        <v>15796</v>
      </c>
      <c r="D804" s="98" t="s">
        <v>15797</v>
      </c>
      <c r="E804" s="276"/>
    </row>
    <row r="805" spans="1:5" ht="15.75">
      <c r="A805" s="129"/>
      <c r="B805" s="274" t="s">
        <v>17076</v>
      </c>
      <c r="C805" s="98" t="s">
        <v>15796</v>
      </c>
      <c r="D805" s="98" t="s">
        <v>15797</v>
      </c>
      <c r="E805" s="276"/>
    </row>
    <row r="806" spans="1:5" ht="15.75">
      <c r="A806" s="129"/>
      <c r="B806" s="274" t="s">
        <v>17077</v>
      </c>
      <c r="C806" s="98" t="s">
        <v>15796</v>
      </c>
      <c r="D806" s="98" t="s">
        <v>15797</v>
      </c>
      <c r="E806" s="276"/>
    </row>
    <row r="807" spans="1:5" ht="15.75">
      <c r="A807" s="129"/>
      <c r="B807" s="274" t="s">
        <v>17078</v>
      </c>
      <c r="C807" s="98" t="s">
        <v>15796</v>
      </c>
      <c r="D807" s="98" t="s">
        <v>15797</v>
      </c>
      <c r="E807" s="276"/>
    </row>
    <row r="808" spans="1:5" ht="15.75">
      <c r="A808" s="129"/>
      <c r="B808" s="274" t="s">
        <v>17079</v>
      </c>
      <c r="C808" s="98" t="s">
        <v>15796</v>
      </c>
      <c r="D808" s="98" t="s">
        <v>15797</v>
      </c>
      <c r="E808" s="276"/>
    </row>
    <row r="809" spans="1:5" ht="15.75">
      <c r="A809" s="129"/>
      <c r="B809" s="274" t="s">
        <v>17080</v>
      </c>
      <c r="C809" s="98" t="s">
        <v>15796</v>
      </c>
      <c r="D809" s="98" t="s">
        <v>15797</v>
      </c>
      <c r="E809" s="276"/>
    </row>
    <row r="810" spans="1:5" ht="15.75">
      <c r="A810" s="129"/>
      <c r="B810" s="274" t="s">
        <v>17081</v>
      </c>
      <c r="C810" s="98" t="s">
        <v>15796</v>
      </c>
      <c r="D810" s="98" t="s">
        <v>15797</v>
      </c>
      <c r="E810" s="276"/>
    </row>
    <row r="811" spans="1:5" ht="15.75">
      <c r="A811" s="129"/>
      <c r="B811" s="274" t="s">
        <v>17082</v>
      </c>
      <c r="C811" s="98" t="s">
        <v>15796</v>
      </c>
      <c r="D811" s="98" t="s">
        <v>15797</v>
      </c>
      <c r="E811" s="276"/>
    </row>
    <row r="812" spans="1:5" ht="15.75">
      <c r="A812" s="129"/>
      <c r="B812" s="274" t="s">
        <v>17083</v>
      </c>
      <c r="C812" s="98" t="s">
        <v>15796</v>
      </c>
      <c r="D812" s="98" t="s">
        <v>15797</v>
      </c>
      <c r="E812" s="276"/>
    </row>
    <row r="813" spans="1:5" ht="15.75">
      <c r="A813" s="129"/>
      <c r="B813" s="274" t="s">
        <v>17084</v>
      </c>
      <c r="C813" s="98" t="s">
        <v>15796</v>
      </c>
      <c r="D813" s="98" t="s">
        <v>15797</v>
      </c>
      <c r="E813" s="276"/>
    </row>
    <row r="814" spans="1:5" ht="15.75">
      <c r="A814" s="129"/>
      <c r="B814" s="274" t="s">
        <v>17085</v>
      </c>
      <c r="C814" s="98" t="s">
        <v>15796</v>
      </c>
      <c r="D814" s="98" t="s">
        <v>15797</v>
      </c>
      <c r="E814" s="276"/>
    </row>
    <row r="815" spans="1:5" ht="15.75">
      <c r="A815" s="129"/>
      <c r="B815" s="274" t="s">
        <v>17086</v>
      </c>
      <c r="C815" s="98" t="s">
        <v>15796</v>
      </c>
      <c r="D815" s="98" t="s">
        <v>15797</v>
      </c>
      <c r="E815" s="276"/>
    </row>
    <row r="816" spans="1:5" ht="15.75">
      <c r="A816" s="129"/>
      <c r="B816" s="274" t="s">
        <v>17087</v>
      </c>
      <c r="C816" s="98" t="s">
        <v>15796</v>
      </c>
      <c r="D816" s="98" t="s">
        <v>15797</v>
      </c>
      <c r="E816" s="276"/>
    </row>
    <row r="817" spans="1:5" ht="15.75">
      <c r="A817" s="129"/>
      <c r="B817" s="274" t="s">
        <v>17088</v>
      </c>
      <c r="C817" s="98" t="s">
        <v>15796</v>
      </c>
      <c r="D817" s="98" t="s">
        <v>15797</v>
      </c>
      <c r="E817" s="276"/>
    </row>
    <row r="818" spans="1:5" ht="15.75">
      <c r="A818" s="129"/>
      <c r="B818" s="274" t="s">
        <v>17089</v>
      </c>
      <c r="C818" s="98" t="s">
        <v>15796</v>
      </c>
      <c r="D818" s="98" t="s">
        <v>15797</v>
      </c>
      <c r="E818" s="276"/>
    </row>
    <row r="819" spans="1:5" ht="15.75">
      <c r="A819" s="129"/>
      <c r="B819" s="274" t="s">
        <v>17090</v>
      </c>
      <c r="C819" s="98" t="s">
        <v>15796</v>
      </c>
      <c r="D819" s="98" t="s">
        <v>15797</v>
      </c>
      <c r="E819" s="276"/>
    </row>
    <row r="820" spans="1:5" ht="15.75">
      <c r="A820" s="129"/>
      <c r="B820" s="274" t="s">
        <v>17091</v>
      </c>
      <c r="C820" s="98" t="s">
        <v>15796</v>
      </c>
      <c r="D820" s="98" t="s">
        <v>15797</v>
      </c>
      <c r="E820" s="276"/>
    </row>
    <row r="821" spans="1:5" ht="15.75">
      <c r="A821" s="129"/>
      <c r="B821" s="274" t="s">
        <v>17092</v>
      </c>
      <c r="C821" s="98" t="s">
        <v>15796</v>
      </c>
      <c r="D821" s="98" t="s">
        <v>15797</v>
      </c>
      <c r="E821" s="276"/>
    </row>
    <row r="822" spans="1:5" ht="15.75">
      <c r="A822" s="129"/>
      <c r="B822" s="274" t="s">
        <v>17093</v>
      </c>
      <c r="C822" s="98" t="s">
        <v>15796</v>
      </c>
      <c r="D822" s="98" t="s">
        <v>15797</v>
      </c>
      <c r="E822" s="276"/>
    </row>
    <row r="823" spans="1:5" ht="15.75">
      <c r="A823" s="129"/>
      <c r="B823" s="274" t="s">
        <v>15869</v>
      </c>
      <c r="C823" s="98" t="s">
        <v>15796</v>
      </c>
      <c r="D823" s="98" t="s">
        <v>15797</v>
      </c>
      <c r="E823" s="276"/>
    </row>
    <row r="824" spans="1:5" ht="15.75">
      <c r="A824" s="129"/>
      <c r="B824" s="274" t="s">
        <v>17094</v>
      </c>
      <c r="C824" s="98" t="s">
        <v>15796</v>
      </c>
      <c r="D824" s="98" t="s">
        <v>15797</v>
      </c>
      <c r="E824" s="276"/>
    </row>
    <row r="825" spans="1:5" ht="15.75">
      <c r="A825" s="129"/>
      <c r="B825" s="274" t="s">
        <v>17095</v>
      </c>
      <c r="C825" s="98" t="s">
        <v>15796</v>
      </c>
      <c r="D825" s="98" t="s">
        <v>15797</v>
      </c>
      <c r="E825" s="276"/>
    </row>
    <row r="826" spans="1:5" ht="15.75">
      <c r="A826" s="129"/>
      <c r="B826" s="274" t="s">
        <v>17096</v>
      </c>
      <c r="C826" s="98" t="s">
        <v>15796</v>
      </c>
      <c r="D826" s="98" t="s">
        <v>15797</v>
      </c>
      <c r="E826" s="276"/>
    </row>
    <row r="827" spans="1:5" ht="15.75">
      <c r="A827" s="129"/>
      <c r="B827" s="274" t="s">
        <v>17097</v>
      </c>
      <c r="C827" s="98" t="s">
        <v>15796</v>
      </c>
      <c r="D827" s="98" t="s">
        <v>15797</v>
      </c>
      <c r="E827" s="276"/>
    </row>
    <row r="828" spans="1:5" ht="15.75">
      <c r="A828" s="129"/>
      <c r="B828" s="274" t="s">
        <v>17098</v>
      </c>
      <c r="C828" s="98" t="s">
        <v>15796</v>
      </c>
      <c r="D828" s="98" t="s">
        <v>15797</v>
      </c>
      <c r="E828" s="276"/>
    </row>
    <row r="829" spans="1:5" ht="15.75">
      <c r="A829" s="129"/>
      <c r="B829" s="274" t="s">
        <v>17099</v>
      </c>
      <c r="C829" s="98" t="s">
        <v>15796</v>
      </c>
      <c r="D829" s="98" t="s">
        <v>15797</v>
      </c>
      <c r="E829" s="276"/>
    </row>
    <row r="830" spans="1:5" ht="15.75">
      <c r="A830" s="129"/>
      <c r="B830" s="274" t="s">
        <v>17100</v>
      </c>
      <c r="C830" s="98" t="s">
        <v>15796</v>
      </c>
      <c r="D830" s="98" t="s">
        <v>15797</v>
      </c>
      <c r="E830" s="276"/>
    </row>
    <row r="831" spans="1:5" ht="15.75">
      <c r="A831" s="129"/>
      <c r="B831" s="274" t="s">
        <v>17101</v>
      </c>
      <c r="C831" s="98" t="s">
        <v>15796</v>
      </c>
      <c r="D831" s="98" t="s">
        <v>15797</v>
      </c>
      <c r="E831" s="276"/>
    </row>
    <row r="832" spans="1:5" ht="15.75">
      <c r="A832" s="129"/>
      <c r="B832" s="274" t="s">
        <v>17102</v>
      </c>
      <c r="C832" s="98" t="s">
        <v>15796</v>
      </c>
      <c r="D832" s="98" t="s">
        <v>15797</v>
      </c>
      <c r="E832" s="276"/>
    </row>
    <row r="833" spans="1:5" ht="15.75">
      <c r="A833" s="129"/>
      <c r="B833" s="274" t="s">
        <v>17103</v>
      </c>
      <c r="C833" s="98" t="s">
        <v>15796</v>
      </c>
      <c r="D833" s="98" t="s">
        <v>15797</v>
      </c>
      <c r="E833" s="276"/>
    </row>
    <row r="834" spans="1:5" ht="15.75">
      <c r="A834" s="129"/>
      <c r="B834" s="274" t="s">
        <v>17104</v>
      </c>
      <c r="C834" s="98" t="s">
        <v>15796</v>
      </c>
      <c r="D834" s="98" t="s">
        <v>15797</v>
      </c>
      <c r="E834" s="276"/>
    </row>
    <row r="835" spans="1:5" ht="15.75">
      <c r="A835" s="129"/>
      <c r="B835" s="274" t="s">
        <v>17105</v>
      </c>
      <c r="C835" s="98" t="s">
        <v>15796</v>
      </c>
      <c r="D835" s="98" t="s">
        <v>15797</v>
      </c>
      <c r="E835" s="276"/>
    </row>
    <row r="836" spans="1:5" ht="15.75">
      <c r="A836" s="129"/>
      <c r="B836" s="274" t="s">
        <v>17106</v>
      </c>
      <c r="C836" s="98" t="s">
        <v>15796</v>
      </c>
      <c r="D836" s="98" t="s">
        <v>15797</v>
      </c>
      <c r="E836" s="276"/>
    </row>
    <row r="837" spans="1:5" ht="15.75">
      <c r="A837" s="129"/>
      <c r="B837" s="274" t="s">
        <v>17107</v>
      </c>
      <c r="C837" s="98" t="s">
        <v>15796</v>
      </c>
      <c r="D837" s="98" t="s">
        <v>15797</v>
      </c>
      <c r="E837" s="276"/>
    </row>
    <row r="838" spans="1:5" ht="15.75">
      <c r="A838" s="129"/>
      <c r="B838" s="274" t="s">
        <v>17108</v>
      </c>
      <c r="C838" s="98" t="s">
        <v>15796</v>
      </c>
      <c r="D838" s="98" t="s">
        <v>15797</v>
      </c>
      <c r="E838" s="276"/>
    </row>
    <row r="839" spans="1:5" ht="15.75">
      <c r="A839" s="129"/>
      <c r="B839" s="274" t="s">
        <v>17109</v>
      </c>
      <c r="C839" s="98" t="s">
        <v>15796</v>
      </c>
      <c r="D839" s="98" t="s">
        <v>15797</v>
      </c>
      <c r="E839" s="276"/>
    </row>
    <row r="840" spans="1:5" ht="15.75">
      <c r="A840" s="129"/>
      <c r="B840" s="274" t="s">
        <v>17110</v>
      </c>
      <c r="C840" s="98" t="s">
        <v>15796</v>
      </c>
      <c r="D840" s="98" t="s">
        <v>15797</v>
      </c>
      <c r="E840" s="276"/>
    </row>
    <row r="841" spans="1:5" ht="15.75">
      <c r="A841" s="129"/>
      <c r="B841" s="274" t="s">
        <v>17111</v>
      </c>
      <c r="C841" s="98" t="s">
        <v>15796</v>
      </c>
      <c r="D841" s="98" t="s">
        <v>15797</v>
      </c>
      <c r="E841" s="276"/>
    </row>
    <row r="842" spans="1:5" ht="15.75">
      <c r="A842" s="129"/>
      <c r="B842" s="274" t="s">
        <v>17112</v>
      </c>
      <c r="C842" s="98" t="s">
        <v>15796</v>
      </c>
      <c r="D842" s="98" t="s">
        <v>15797</v>
      </c>
      <c r="E842" s="276"/>
    </row>
    <row r="843" spans="1:5" ht="15.75">
      <c r="A843" s="129"/>
      <c r="B843" s="274" t="s">
        <v>15870</v>
      </c>
      <c r="C843" s="98" t="s">
        <v>15796</v>
      </c>
      <c r="D843" s="98" t="s">
        <v>15797</v>
      </c>
      <c r="E843" s="276"/>
    </row>
    <row r="844" spans="1:5" ht="15.75">
      <c r="A844" s="129"/>
      <c r="B844" s="274" t="s">
        <v>15871</v>
      </c>
      <c r="C844" s="98" t="s">
        <v>15796</v>
      </c>
      <c r="D844" s="98" t="s">
        <v>15797</v>
      </c>
      <c r="E844" s="276"/>
    </row>
    <row r="845" spans="1:5" ht="15.75">
      <c r="A845" s="129"/>
      <c r="B845" s="274" t="s">
        <v>17113</v>
      </c>
      <c r="C845" s="98" t="s">
        <v>15796</v>
      </c>
      <c r="D845" s="98" t="s">
        <v>15797</v>
      </c>
      <c r="E845" s="276"/>
    </row>
    <row r="846" spans="1:5" ht="15.75">
      <c r="A846" s="129"/>
      <c r="B846" s="274" t="s">
        <v>15872</v>
      </c>
      <c r="C846" s="98" t="s">
        <v>15796</v>
      </c>
      <c r="D846" s="98" t="s">
        <v>15797</v>
      </c>
      <c r="E846" s="276"/>
    </row>
    <row r="847" spans="1:5" ht="15.75">
      <c r="A847" s="129"/>
      <c r="B847" s="274" t="s">
        <v>17114</v>
      </c>
      <c r="C847" s="98" t="s">
        <v>15796</v>
      </c>
      <c r="D847" s="98" t="s">
        <v>15797</v>
      </c>
      <c r="E847" s="276"/>
    </row>
    <row r="848" spans="1:5" ht="15.75">
      <c r="A848" s="129"/>
      <c r="B848" s="274" t="s">
        <v>17115</v>
      </c>
      <c r="C848" s="98" t="s">
        <v>15796</v>
      </c>
      <c r="D848" s="98" t="s">
        <v>15797</v>
      </c>
      <c r="E848" s="276"/>
    </row>
    <row r="849" spans="1:5" ht="15.75">
      <c r="A849" s="129"/>
      <c r="B849" s="274" t="s">
        <v>15873</v>
      </c>
      <c r="C849" s="98" t="s">
        <v>15796</v>
      </c>
      <c r="D849" s="98" t="s">
        <v>15797</v>
      </c>
      <c r="E849" s="276"/>
    </row>
    <row r="850" spans="1:5" ht="15.75">
      <c r="A850" s="129"/>
      <c r="B850" s="274" t="s">
        <v>17116</v>
      </c>
      <c r="C850" s="98" t="s">
        <v>15796</v>
      </c>
      <c r="D850" s="98" t="s">
        <v>15797</v>
      </c>
      <c r="E850" s="276"/>
    </row>
    <row r="851" spans="1:5" ht="15.75">
      <c r="A851" s="129"/>
      <c r="B851" s="274" t="s">
        <v>17117</v>
      </c>
      <c r="C851" s="98" t="s">
        <v>15796</v>
      </c>
      <c r="D851" s="98" t="s">
        <v>15797</v>
      </c>
      <c r="E851" s="276"/>
    </row>
    <row r="852" spans="1:5" ht="15.75">
      <c r="A852" s="129"/>
      <c r="B852" s="274" t="s">
        <v>17118</v>
      </c>
      <c r="C852" s="98" t="s">
        <v>15796</v>
      </c>
      <c r="D852" s="98" t="s">
        <v>15797</v>
      </c>
      <c r="E852" s="276"/>
    </row>
    <row r="853" spans="1:5" ht="15.75">
      <c r="A853" s="129"/>
      <c r="B853" s="274" t="s">
        <v>17119</v>
      </c>
      <c r="C853" s="98" t="s">
        <v>15796</v>
      </c>
      <c r="D853" s="98" t="s">
        <v>15797</v>
      </c>
      <c r="E853" s="276"/>
    </row>
    <row r="854" spans="1:5" ht="15.75">
      <c r="A854" s="129"/>
      <c r="B854" s="274" t="s">
        <v>17120</v>
      </c>
      <c r="C854" s="98" t="s">
        <v>15796</v>
      </c>
      <c r="D854" s="98" t="s">
        <v>15797</v>
      </c>
      <c r="E854" s="276"/>
    </row>
    <row r="855" spans="1:5" ht="15.75">
      <c r="A855" s="129"/>
      <c r="B855" s="274" t="s">
        <v>17121</v>
      </c>
      <c r="C855" s="98" t="s">
        <v>15796</v>
      </c>
      <c r="D855" s="98" t="s">
        <v>15797</v>
      </c>
      <c r="E855" s="276"/>
    </row>
    <row r="856" spans="1:5" ht="15.75">
      <c r="A856" s="129"/>
      <c r="B856" s="274" t="s">
        <v>17122</v>
      </c>
      <c r="C856" s="98" t="s">
        <v>15796</v>
      </c>
      <c r="D856" s="98" t="s">
        <v>15797</v>
      </c>
      <c r="E856" s="276"/>
    </row>
    <row r="857" spans="1:5" ht="15.75">
      <c r="A857" s="129"/>
      <c r="B857" s="274" t="s">
        <v>17123</v>
      </c>
      <c r="C857" s="98" t="s">
        <v>15811</v>
      </c>
      <c r="D857" s="98" t="s">
        <v>15797</v>
      </c>
      <c r="E857" s="276"/>
    </row>
    <row r="858" spans="1:5" ht="15.75">
      <c r="A858" s="129"/>
      <c r="B858" s="274" t="s">
        <v>17124</v>
      </c>
      <c r="C858" s="98" t="s">
        <v>15811</v>
      </c>
      <c r="D858" s="98" t="s">
        <v>15797</v>
      </c>
      <c r="E858" s="276"/>
    </row>
    <row r="859" spans="1:5" ht="15.75">
      <c r="A859" s="129"/>
      <c r="B859" s="274" t="s">
        <v>15874</v>
      </c>
      <c r="C859" s="98" t="s">
        <v>15811</v>
      </c>
      <c r="D859" s="98" t="s">
        <v>15797</v>
      </c>
      <c r="E859" s="276"/>
    </row>
    <row r="860" spans="1:5" ht="15.75">
      <c r="A860" s="129"/>
      <c r="B860" s="274" t="s">
        <v>17125</v>
      </c>
      <c r="C860" s="98" t="s">
        <v>15811</v>
      </c>
      <c r="D860" s="98" t="s">
        <v>15797</v>
      </c>
      <c r="E860" s="276"/>
    </row>
    <row r="861" spans="1:5" ht="15.75">
      <c r="A861" s="129"/>
      <c r="B861" s="274" t="s">
        <v>17126</v>
      </c>
      <c r="C861" s="98" t="s">
        <v>15811</v>
      </c>
      <c r="D861" s="98" t="s">
        <v>15797</v>
      </c>
      <c r="E861" s="276"/>
    </row>
    <row r="862" spans="1:5" ht="15.75">
      <c r="A862" s="129"/>
      <c r="B862" s="274" t="s">
        <v>15875</v>
      </c>
      <c r="C862" s="98" t="s">
        <v>15811</v>
      </c>
      <c r="D862" s="98" t="s">
        <v>15797</v>
      </c>
      <c r="E862" s="276"/>
    </row>
    <row r="863" spans="1:5" ht="15.75">
      <c r="A863" s="129"/>
      <c r="B863" s="274" t="s">
        <v>17127</v>
      </c>
      <c r="C863" s="98" t="s">
        <v>15815</v>
      </c>
      <c r="D863" s="98" t="s">
        <v>15797</v>
      </c>
      <c r="E863" s="276"/>
    </row>
    <row r="864" spans="1:5" ht="15.75">
      <c r="A864" s="129"/>
      <c r="B864" s="274" t="s">
        <v>17128</v>
      </c>
      <c r="C864" s="98" t="s">
        <v>15811</v>
      </c>
      <c r="D864" s="98" t="s">
        <v>15797</v>
      </c>
      <c r="E864" s="276"/>
    </row>
    <row r="865" spans="1:5" ht="15.75">
      <c r="A865" s="129"/>
      <c r="B865" s="274" t="s">
        <v>17129</v>
      </c>
      <c r="C865" s="98" t="s">
        <v>15811</v>
      </c>
      <c r="D865" s="98" t="s">
        <v>15797</v>
      </c>
      <c r="E865" s="276"/>
    </row>
    <row r="866" spans="1:5" ht="15.75">
      <c r="A866" s="129"/>
      <c r="B866" s="274" t="s">
        <v>17130</v>
      </c>
      <c r="C866" s="98" t="s">
        <v>15877</v>
      </c>
      <c r="D866" s="98" t="s">
        <v>15797</v>
      </c>
      <c r="E866" s="276"/>
    </row>
    <row r="867" spans="1:5" ht="15.75">
      <c r="A867" s="129"/>
      <c r="B867" s="274" t="s">
        <v>15876</v>
      </c>
      <c r="C867" s="98" t="s">
        <v>15877</v>
      </c>
      <c r="D867" s="98" t="s">
        <v>15797</v>
      </c>
      <c r="E867" s="276"/>
    </row>
    <row r="868" spans="1:5" ht="15.75">
      <c r="A868" s="129"/>
      <c r="B868" s="274" t="s">
        <v>17131</v>
      </c>
      <c r="C868" s="98" t="s">
        <v>17132</v>
      </c>
      <c r="D868" s="98" t="s">
        <v>15797</v>
      </c>
      <c r="E868" s="276"/>
    </row>
    <row r="869" spans="1:5" ht="15.75">
      <c r="A869" s="129"/>
      <c r="B869" s="274" t="s">
        <v>17133</v>
      </c>
      <c r="C869" s="98" t="s">
        <v>17132</v>
      </c>
      <c r="D869" s="98" t="s">
        <v>15797</v>
      </c>
      <c r="E869" s="276"/>
    </row>
    <row r="870" spans="1:5" ht="15.75">
      <c r="A870" s="129"/>
      <c r="B870" s="274" t="s">
        <v>15878</v>
      </c>
      <c r="C870" s="98" t="s">
        <v>15877</v>
      </c>
      <c r="D870" s="98" t="s">
        <v>15797</v>
      </c>
      <c r="E870" s="276"/>
    </row>
    <row r="871" spans="1:5" ht="15.75">
      <c r="A871" s="129"/>
      <c r="B871" s="274" t="s">
        <v>17134</v>
      </c>
      <c r="C871" s="98" t="s">
        <v>17132</v>
      </c>
      <c r="D871" s="98" t="s">
        <v>15797</v>
      </c>
      <c r="E871" s="276"/>
    </row>
    <row r="872" spans="1:5" ht="15.75">
      <c r="A872" s="129"/>
      <c r="B872" s="274" t="s">
        <v>17135</v>
      </c>
      <c r="C872" s="98" t="s">
        <v>15877</v>
      </c>
      <c r="D872" s="98" t="s">
        <v>15797</v>
      </c>
      <c r="E872" s="276"/>
    </row>
    <row r="873" spans="1:5" ht="15.75">
      <c r="A873" s="129"/>
      <c r="B873" s="274" t="s">
        <v>17136</v>
      </c>
      <c r="C873" s="98" t="s">
        <v>17132</v>
      </c>
      <c r="D873" s="98" t="s">
        <v>15797</v>
      </c>
      <c r="E873" s="276"/>
    </row>
    <row r="874" spans="1:5" ht="15.75">
      <c r="A874" s="129"/>
      <c r="B874" s="274" t="s">
        <v>17137</v>
      </c>
      <c r="C874" s="98" t="s">
        <v>15811</v>
      </c>
      <c r="D874" s="98" t="s">
        <v>15797</v>
      </c>
      <c r="E874" s="276"/>
    </row>
    <row r="875" spans="1:5" ht="15.75">
      <c r="A875" s="129"/>
      <c r="B875" s="274" t="s">
        <v>17138</v>
      </c>
      <c r="C875" s="98" t="s">
        <v>15811</v>
      </c>
      <c r="D875" s="98" t="s">
        <v>15797</v>
      </c>
      <c r="E875" s="276"/>
    </row>
    <row r="876" spans="1:5" ht="15.75">
      <c r="A876" s="129"/>
      <c r="B876" s="274" t="s">
        <v>17139</v>
      </c>
      <c r="C876" s="98" t="s">
        <v>15877</v>
      </c>
      <c r="D876" s="98" t="s">
        <v>15797</v>
      </c>
      <c r="E876" s="276"/>
    </row>
    <row r="877" spans="1:5" ht="15.75">
      <c r="A877" s="129"/>
      <c r="B877" s="274" t="s">
        <v>15879</v>
      </c>
      <c r="C877" s="98" t="s">
        <v>15877</v>
      </c>
      <c r="D877" s="98" t="s">
        <v>15797</v>
      </c>
      <c r="E877" s="276"/>
    </row>
    <row r="878" spans="1:5" ht="15.75">
      <c r="A878" s="129"/>
      <c r="B878" s="274" t="s">
        <v>17140</v>
      </c>
      <c r="C878" s="98" t="s">
        <v>15877</v>
      </c>
      <c r="D878" s="98" t="s">
        <v>15797</v>
      </c>
      <c r="E878" s="276"/>
    </row>
    <row r="879" spans="1:5" ht="15.75">
      <c r="A879" s="129"/>
      <c r="B879" s="274" t="s">
        <v>15880</v>
      </c>
      <c r="C879" s="98" t="s">
        <v>15877</v>
      </c>
      <c r="D879" s="98" t="s">
        <v>15797</v>
      </c>
      <c r="E879" s="276"/>
    </row>
    <row r="880" spans="1:5" ht="15.75">
      <c r="A880" s="129"/>
      <c r="B880" s="274" t="s">
        <v>17141</v>
      </c>
      <c r="C880" s="98" t="s">
        <v>15877</v>
      </c>
      <c r="D880" s="98" t="s">
        <v>15797</v>
      </c>
      <c r="E880" s="276"/>
    </row>
    <row r="881" spans="1:5" ht="15.75">
      <c r="A881" s="129"/>
      <c r="B881" s="274" t="s">
        <v>17142</v>
      </c>
      <c r="C881" s="98" t="s">
        <v>15811</v>
      </c>
      <c r="D881" s="98" t="s">
        <v>15797</v>
      </c>
      <c r="E881" s="276"/>
    </row>
    <row r="882" spans="1:5" ht="15.75">
      <c r="A882" s="129"/>
      <c r="B882" s="274" t="s">
        <v>17143</v>
      </c>
      <c r="C882" s="98" t="s">
        <v>15877</v>
      </c>
      <c r="D882" s="98" t="s">
        <v>15797</v>
      </c>
      <c r="E882" s="276"/>
    </row>
    <row r="883" spans="1:5" ht="15.75">
      <c r="A883" s="129"/>
      <c r="B883" s="274" t="s">
        <v>17144</v>
      </c>
      <c r="C883" s="98" t="s">
        <v>15877</v>
      </c>
      <c r="D883" s="98" t="s">
        <v>15797</v>
      </c>
      <c r="E883" s="276"/>
    </row>
    <row r="884" spans="1:5" ht="15.75">
      <c r="A884" s="129"/>
      <c r="B884" s="274" t="s">
        <v>15881</v>
      </c>
      <c r="C884" s="98" t="s">
        <v>15877</v>
      </c>
      <c r="D884" s="98" t="s">
        <v>15797</v>
      </c>
      <c r="E884" s="276"/>
    </row>
    <row r="885" spans="1:5" ht="15.75">
      <c r="A885" s="129"/>
      <c r="B885" s="274" t="s">
        <v>17145</v>
      </c>
      <c r="C885" s="98" t="s">
        <v>15877</v>
      </c>
      <c r="D885" s="98" t="s">
        <v>15797</v>
      </c>
      <c r="E885" s="276"/>
    </row>
    <row r="886" spans="1:5" ht="15.75">
      <c r="A886" s="129"/>
      <c r="B886" s="274" t="s">
        <v>17146</v>
      </c>
      <c r="C886" s="98" t="s">
        <v>15877</v>
      </c>
      <c r="D886" s="98" t="s">
        <v>15797</v>
      </c>
      <c r="E886" s="276"/>
    </row>
    <row r="887" spans="1:5" ht="15.75">
      <c r="A887" s="129"/>
      <c r="B887" s="274" t="s">
        <v>17147</v>
      </c>
      <c r="C887" s="98" t="s">
        <v>15877</v>
      </c>
      <c r="D887" s="98" t="s">
        <v>15797</v>
      </c>
      <c r="E887" s="276"/>
    </row>
    <row r="888" spans="1:5" ht="15.75">
      <c r="A888" s="129"/>
      <c r="B888" s="274" t="s">
        <v>17148</v>
      </c>
      <c r="C888" s="98" t="s">
        <v>15877</v>
      </c>
      <c r="D888" s="98" t="s">
        <v>15797</v>
      </c>
      <c r="E888" s="276"/>
    </row>
    <row r="889" spans="1:5" ht="15.75">
      <c r="A889" s="129"/>
      <c r="B889" s="274" t="s">
        <v>17149</v>
      </c>
      <c r="C889" s="98" t="s">
        <v>15877</v>
      </c>
      <c r="D889" s="98" t="s">
        <v>15797</v>
      </c>
      <c r="E889" s="276"/>
    </row>
    <row r="890" spans="1:5" ht="15.75">
      <c r="A890" s="129"/>
      <c r="B890" s="274" t="s">
        <v>15882</v>
      </c>
      <c r="C890" s="98" t="s">
        <v>15877</v>
      </c>
      <c r="D890" s="98" t="s">
        <v>15797</v>
      </c>
      <c r="E890" s="276"/>
    </row>
    <row r="891" spans="1:5" ht="15.75">
      <c r="A891" s="129"/>
      <c r="B891" s="274" t="s">
        <v>17150</v>
      </c>
      <c r="C891" s="98" t="s">
        <v>15877</v>
      </c>
      <c r="D891" s="98" t="s">
        <v>15797</v>
      </c>
      <c r="E891" s="276"/>
    </row>
    <row r="892" spans="1:5" ht="15.75">
      <c r="A892" s="129"/>
      <c r="B892" s="274" t="s">
        <v>17151</v>
      </c>
      <c r="C892" s="98" t="s">
        <v>15877</v>
      </c>
      <c r="D892" s="98" t="s">
        <v>15797</v>
      </c>
      <c r="E892" s="276"/>
    </row>
    <row r="893" spans="1:5" ht="15.75">
      <c r="A893" s="129"/>
      <c r="B893" s="274" t="s">
        <v>17152</v>
      </c>
      <c r="C893" s="98" t="s">
        <v>15877</v>
      </c>
      <c r="D893" s="98" t="s">
        <v>15797</v>
      </c>
      <c r="E893" s="276"/>
    </row>
    <row r="894" spans="1:5" ht="15.75">
      <c r="A894" s="129"/>
      <c r="B894" s="274" t="s">
        <v>17153</v>
      </c>
      <c r="C894" s="98" t="s">
        <v>15811</v>
      </c>
      <c r="D894" s="98" t="s">
        <v>15797</v>
      </c>
      <c r="E894" s="276"/>
    </row>
    <row r="895" spans="1:5" ht="15.75">
      <c r="A895" s="129"/>
      <c r="B895" s="274" t="s">
        <v>17154</v>
      </c>
      <c r="C895" s="98" t="s">
        <v>15811</v>
      </c>
      <c r="D895" s="98" t="s">
        <v>15797</v>
      </c>
      <c r="E895" s="276"/>
    </row>
    <row r="896" spans="1:5" ht="15.75">
      <c r="A896" s="129"/>
      <c r="B896" s="274" t="s">
        <v>17155</v>
      </c>
      <c r="C896" s="98" t="s">
        <v>15811</v>
      </c>
      <c r="D896" s="98" t="s">
        <v>15797</v>
      </c>
      <c r="E896" s="276"/>
    </row>
    <row r="897" spans="1:5" ht="15.75">
      <c r="A897" s="129"/>
      <c r="B897" s="274" t="s">
        <v>17156</v>
      </c>
      <c r="C897" s="98" t="s">
        <v>15811</v>
      </c>
      <c r="D897" s="98" t="s">
        <v>15797</v>
      </c>
      <c r="E897" s="276"/>
    </row>
    <row r="898" spans="1:5" ht="15.75">
      <c r="A898" s="129"/>
      <c r="B898" s="274" t="s">
        <v>17157</v>
      </c>
      <c r="C898" s="98" t="s">
        <v>15811</v>
      </c>
      <c r="D898" s="98" t="s">
        <v>15797</v>
      </c>
      <c r="E898" s="276"/>
    </row>
    <row r="899" spans="1:5" ht="15.75">
      <c r="A899" s="129"/>
      <c r="B899" s="274" t="s">
        <v>17158</v>
      </c>
      <c r="C899" s="98" t="s">
        <v>15811</v>
      </c>
      <c r="D899" s="98" t="s">
        <v>15797</v>
      </c>
      <c r="E899" s="276"/>
    </row>
    <row r="900" spans="1:5" ht="15.75">
      <c r="A900" s="129"/>
      <c r="B900" s="274" t="s">
        <v>17159</v>
      </c>
      <c r="C900" s="98" t="s">
        <v>15815</v>
      </c>
      <c r="D900" s="98" t="s">
        <v>15797</v>
      </c>
      <c r="E900" s="276"/>
    </row>
    <row r="901" spans="1:5" ht="15.75">
      <c r="A901" s="129"/>
      <c r="B901" s="274" t="s">
        <v>15883</v>
      </c>
      <c r="C901" s="98" t="s">
        <v>15877</v>
      </c>
      <c r="D901" s="98" t="s">
        <v>15797</v>
      </c>
      <c r="E901" s="276"/>
    </row>
    <row r="902" spans="1:5" ht="15.75">
      <c r="A902" s="129"/>
      <c r="B902" s="274" t="s">
        <v>17160</v>
      </c>
      <c r="C902" s="98" t="s">
        <v>15877</v>
      </c>
      <c r="D902" s="98" t="s">
        <v>15797</v>
      </c>
      <c r="E902" s="276"/>
    </row>
    <row r="903" spans="1:5" ht="15.75">
      <c r="A903" s="129"/>
      <c r="B903" s="274" t="s">
        <v>17161</v>
      </c>
      <c r="C903" s="98" t="s">
        <v>15877</v>
      </c>
      <c r="D903" s="98" t="s">
        <v>15797</v>
      </c>
      <c r="E903" s="276"/>
    </row>
    <row r="904" spans="1:5" ht="15.75">
      <c r="A904" s="129"/>
      <c r="B904" s="274" t="s">
        <v>17162</v>
      </c>
      <c r="C904" s="98" t="s">
        <v>15877</v>
      </c>
      <c r="D904" s="98" t="s">
        <v>15797</v>
      </c>
      <c r="E904" s="276"/>
    </row>
    <row r="905" spans="1:5" ht="15.75">
      <c r="A905" s="129"/>
      <c r="B905" s="274" t="s">
        <v>15884</v>
      </c>
      <c r="C905" s="98" t="s">
        <v>15877</v>
      </c>
      <c r="D905" s="98" t="s">
        <v>15797</v>
      </c>
      <c r="E905" s="276"/>
    </row>
    <row r="906" spans="1:5" ht="15.75">
      <c r="A906" s="129"/>
      <c r="B906" s="274" t="s">
        <v>17163</v>
      </c>
      <c r="C906" s="98" t="s">
        <v>15877</v>
      </c>
      <c r="D906" s="98" t="s">
        <v>15797</v>
      </c>
      <c r="E906" s="276"/>
    </row>
    <row r="907" spans="1:5" ht="15.75">
      <c r="A907" s="129"/>
      <c r="B907" s="274" t="s">
        <v>17164</v>
      </c>
      <c r="C907" s="98" t="s">
        <v>15877</v>
      </c>
      <c r="D907" s="98" t="s">
        <v>15797</v>
      </c>
      <c r="E907" s="276"/>
    </row>
    <row r="908" spans="1:5" ht="15.75">
      <c r="A908" s="129"/>
      <c r="B908" s="274" t="s">
        <v>17165</v>
      </c>
      <c r="C908" s="98" t="s">
        <v>15877</v>
      </c>
      <c r="D908" s="98" t="s">
        <v>15797</v>
      </c>
      <c r="E908" s="276"/>
    </row>
    <row r="909" spans="1:5" ht="15.75">
      <c r="A909" s="129"/>
      <c r="B909" s="274" t="s">
        <v>17166</v>
      </c>
      <c r="C909" s="98" t="s">
        <v>15796</v>
      </c>
      <c r="D909" s="98" t="s">
        <v>15886</v>
      </c>
      <c r="E909" s="276"/>
    </row>
    <row r="910" spans="1:5" ht="15.75">
      <c r="A910" s="129"/>
      <c r="B910" s="274" t="s">
        <v>17167</v>
      </c>
      <c r="C910" s="98" t="s">
        <v>15796</v>
      </c>
      <c r="D910" s="98" t="s">
        <v>15886</v>
      </c>
      <c r="E910" s="276"/>
    </row>
    <row r="911" spans="1:5" ht="15.75">
      <c r="A911" s="129"/>
      <c r="B911" s="274" t="s">
        <v>17168</v>
      </c>
      <c r="C911" s="98" t="s">
        <v>15796</v>
      </c>
      <c r="D911" s="98" t="s">
        <v>15886</v>
      </c>
      <c r="E911" s="276"/>
    </row>
    <row r="912" spans="1:5" ht="15.75">
      <c r="A912" s="129"/>
      <c r="B912" s="274" t="s">
        <v>17169</v>
      </c>
      <c r="C912" s="98" t="s">
        <v>15796</v>
      </c>
      <c r="D912" s="98" t="s">
        <v>15886</v>
      </c>
      <c r="E912" s="276"/>
    </row>
    <row r="913" spans="1:5" ht="15.75">
      <c r="A913" s="129"/>
      <c r="B913" s="274" t="s">
        <v>17170</v>
      </c>
      <c r="C913" s="98" t="s">
        <v>15796</v>
      </c>
      <c r="D913" s="98" t="s">
        <v>15886</v>
      </c>
      <c r="E913" s="276"/>
    </row>
    <row r="914" spans="1:5" ht="15.75">
      <c r="A914" s="129"/>
      <c r="B914" s="274" t="s">
        <v>17171</v>
      </c>
      <c r="C914" s="98" t="s">
        <v>15796</v>
      </c>
      <c r="D914" s="98" t="s">
        <v>15886</v>
      </c>
      <c r="E914" s="276"/>
    </row>
    <row r="915" spans="1:5" ht="15.75">
      <c r="A915" s="129"/>
      <c r="B915" s="274" t="s">
        <v>17172</v>
      </c>
      <c r="C915" s="98" t="s">
        <v>15877</v>
      </c>
      <c r="D915" s="98" t="s">
        <v>15797</v>
      </c>
      <c r="E915" s="276"/>
    </row>
    <row r="916" spans="1:5" ht="15.75">
      <c r="A916" s="129"/>
      <c r="B916" s="274" t="s">
        <v>17173</v>
      </c>
      <c r="C916" s="98" t="s">
        <v>15877</v>
      </c>
      <c r="D916" s="98" t="s">
        <v>15797</v>
      </c>
      <c r="E916" s="276"/>
    </row>
    <row r="917" spans="1:5" ht="15.75">
      <c r="A917" s="129"/>
      <c r="B917" s="274" t="s">
        <v>17174</v>
      </c>
      <c r="C917" s="98" t="s">
        <v>15877</v>
      </c>
      <c r="D917" s="98" t="s">
        <v>15797</v>
      </c>
      <c r="E917" s="276"/>
    </row>
    <row r="918" spans="1:5" ht="15.75">
      <c r="A918" s="129"/>
      <c r="B918" s="274" t="s">
        <v>17175</v>
      </c>
      <c r="C918" s="98" t="s">
        <v>15877</v>
      </c>
      <c r="D918" s="98" t="s">
        <v>15797</v>
      </c>
      <c r="E918" s="276"/>
    </row>
    <row r="919" spans="1:5" ht="15.75">
      <c r="A919" s="129"/>
      <c r="B919" s="274" t="s">
        <v>17176</v>
      </c>
      <c r="C919" s="98" t="s">
        <v>15877</v>
      </c>
      <c r="D919" s="98" t="s">
        <v>15797</v>
      </c>
      <c r="E919" s="276"/>
    </row>
    <row r="920" spans="1:5" ht="15.75">
      <c r="A920" s="129"/>
      <c r="B920" s="274" t="s">
        <v>17177</v>
      </c>
      <c r="C920" s="98" t="s">
        <v>15877</v>
      </c>
      <c r="D920" s="98" t="s">
        <v>15797</v>
      </c>
      <c r="E920" s="276"/>
    </row>
    <row r="921" spans="1:5" ht="15.75">
      <c r="A921" s="129"/>
      <c r="B921" s="274" t="s">
        <v>17178</v>
      </c>
      <c r="C921" s="98" t="s">
        <v>15877</v>
      </c>
      <c r="D921" s="98" t="s">
        <v>15797</v>
      </c>
      <c r="E921" s="276"/>
    </row>
    <row r="922" spans="1:5" ht="15.75">
      <c r="A922" s="129"/>
      <c r="B922" s="274" t="s">
        <v>15885</v>
      </c>
      <c r="C922" s="98" t="s">
        <v>15796</v>
      </c>
      <c r="D922" s="98" t="s">
        <v>15886</v>
      </c>
      <c r="E922" s="276"/>
    </row>
    <row r="923" spans="1:5" ht="15.75">
      <c r="A923" s="129"/>
      <c r="B923" s="274" t="s">
        <v>15887</v>
      </c>
      <c r="C923" s="98" t="s">
        <v>15796</v>
      </c>
      <c r="D923" s="98" t="s">
        <v>15886</v>
      </c>
      <c r="E923" s="276"/>
    </row>
    <row r="924" spans="1:5" ht="15.75">
      <c r="A924" s="129"/>
      <c r="B924" s="274" t="s">
        <v>15888</v>
      </c>
      <c r="C924" s="98" t="s">
        <v>15796</v>
      </c>
      <c r="D924" s="98" t="s">
        <v>15886</v>
      </c>
      <c r="E924" s="276"/>
    </row>
    <row r="925" spans="1:5" ht="15.75">
      <c r="A925" s="129"/>
      <c r="B925" s="274" t="s">
        <v>15889</v>
      </c>
      <c r="C925" s="98" t="s">
        <v>15796</v>
      </c>
      <c r="D925" s="98" t="s">
        <v>15886</v>
      </c>
      <c r="E925" s="276"/>
    </row>
    <row r="926" spans="1:5" ht="15.75">
      <c r="A926" s="129"/>
      <c r="B926" s="274" t="s">
        <v>15890</v>
      </c>
      <c r="C926" s="98" t="s">
        <v>15796</v>
      </c>
      <c r="D926" s="98" t="s">
        <v>15886</v>
      </c>
      <c r="E926" s="276"/>
    </row>
    <row r="927" spans="1:5" ht="15.75">
      <c r="A927" s="129"/>
      <c r="B927" s="274" t="s">
        <v>15891</v>
      </c>
      <c r="C927" s="98" t="s">
        <v>15796</v>
      </c>
      <c r="D927" s="98" t="s">
        <v>15886</v>
      </c>
      <c r="E927" s="276"/>
    </row>
    <row r="928" spans="1:5" ht="15.75">
      <c r="A928" s="129"/>
      <c r="B928" s="274" t="s">
        <v>15892</v>
      </c>
      <c r="C928" s="98" t="s">
        <v>15796</v>
      </c>
      <c r="D928" s="98" t="s">
        <v>15886</v>
      </c>
      <c r="E928" s="276"/>
    </row>
    <row r="929" spans="1:5" ht="15.75">
      <c r="A929" s="129"/>
      <c r="B929" s="274" t="s">
        <v>15893</v>
      </c>
      <c r="C929" s="98" t="s">
        <v>15796</v>
      </c>
      <c r="D929" s="98" t="s">
        <v>15886</v>
      </c>
      <c r="E929" s="276"/>
    </row>
    <row r="930" spans="1:5" ht="15.75">
      <c r="A930" s="129"/>
      <c r="B930" s="274" t="s">
        <v>15894</v>
      </c>
      <c r="C930" s="98" t="s">
        <v>15796</v>
      </c>
      <c r="D930" s="98" t="s">
        <v>15886</v>
      </c>
      <c r="E930" s="276"/>
    </row>
    <row r="931" spans="1:5" ht="15.75">
      <c r="A931" s="129"/>
      <c r="B931" s="274" t="s">
        <v>15895</v>
      </c>
      <c r="C931" s="98" t="s">
        <v>15796</v>
      </c>
      <c r="D931" s="98" t="s">
        <v>15886</v>
      </c>
      <c r="E931" s="276"/>
    </row>
    <row r="932" spans="1:5" ht="15.75">
      <c r="A932" s="129"/>
      <c r="B932" s="274" t="s">
        <v>15896</v>
      </c>
      <c r="C932" s="98" t="s">
        <v>15796</v>
      </c>
      <c r="D932" s="98" t="s">
        <v>15886</v>
      </c>
      <c r="E932" s="276"/>
    </row>
    <row r="933" spans="1:5" ht="15.75">
      <c r="A933" s="129"/>
      <c r="B933" s="274" t="s">
        <v>15897</v>
      </c>
      <c r="C933" s="98" t="s">
        <v>15796</v>
      </c>
      <c r="D933" s="98" t="s">
        <v>15886</v>
      </c>
      <c r="E933" s="276"/>
    </row>
    <row r="934" spans="1:5" ht="15.75">
      <c r="A934" s="129"/>
      <c r="B934" s="274" t="s">
        <v>15898</v>
      </c>
      <c r="C934" s="98" t="s">
        <v>15796</v>
      </c>
      <c r="D934" s="98" t="s">
        <v>15886</v>
      </c>
      <c r="E934" s="276"/>
    </row>
    <row r="935" spans="1:5" ht="15.75">
      <c r="A935" s="129"/>
      <c r="B935" s="274" t="s">
        <v>15899</v>
      </c>
      <c r="C935" s="98" t="s">
        <v>15796</v>
      </c>
      <c r="D935" s="98" t="s">
        <v>15886</v>
      </c>
      <c r="E935" s="276"/>
    </row>
    <row r="936" spans="1:5" ht="15.75">
      <c r="A936" s="129"/>
      <c r="B936" s="274" t="s">
        <v>15900</v>
      </c>
      <c r="C936" s="98" t="s">
        <v>15796</v>
      </c>
      <c r="D936" s="98" t="s">
        <v>15886</v>
      </c>
      <c r="E936" s="276"/>
    </row>
    <row r="937" spans="1:5" ht="15.75">
      <c r="A937" s="129"/>
      <c r="B937" s="274" t="s">
        <v>17179</v>
      </c>
      <c r="C937" s="98" t="s">
        <v>15796</v>
      </c>
      <c r="D937" s="98" t="s">
        <v>15886</v>
      </c>
      <c r="E937" s="276"/>
    </row>
    <row r="938" spans="1:5" ht="15.75">
      <c r="A938" s="129"/>
      <c r="B938" s="274" t="s">
        <v>17180</v>
      </c>
      <c r="C938" s="98" t="s">
        <v>15796</v>
      </c>
      <c r="D938" s="98" t="s">
        <v>15886</v>
      </c>
      <c r="E938" s="276"/>
    </row>
    <row r="939" spans="1:5" ht="15.75">
      <c r="A939" s="129"/>
      <c r="B939" s="274" t="s">
        <v>15901</v>
      </c>
      <c r="C939" s="98" t="s">
        <v>15796</v>
      </c>
      <c r="D939" s="98" t="s">
        <v>15886</v>
      </c>
      <c r="E939" s="276"/>
    </row>
    <row r="940" spans="1:5" ht="15.75">
      <c r="A940" s="129"/>
      <c r="B940" s="274" t="s">
        <v>17181</v>
      </c>
      <c r="C940" s="98" t="s">
        <v>15796</v>
      </c>
      <c r="D940" s="98" t="s">
        <v>15886</v>
      </c>
      <c r="E940" s="276"/>
    </row>
    <row r="941" spans="1:5" ht="15.75">
      <c r="A941" s="129"/>
      <c r="B941" s="274" t="s">
        <v>15902</v>
      </c>
      <c r="C941" s="98" t="s">
        <v>15796</v>
      </c>
      <c r="D941" s="98" t="s">
        <v>15886</v>
      </c>
      <c r="E941" s="276"/>
    </row>
    <row r="942" spans="1:5" ht="15.75">
      <c r="A942" s="129"/>
      <c r="B942" s="274" t="s">
        <v>15903</v>
      </c>
      <c r="C942" s="98" t="s">
        <v>15796</v>
      </c>
      <c r="D942" s="98" t="s">
        <v>15886</v>
      </c>
      <c r="E942" s="276"/>
    </row>
    <row r="943" spans="1:5" ht="15.75">
      <c r="A943" s="129"/>
      <c r="B943" s="274" t="s">
        <v>17182</v>
      </c>
      <c r="C943" s="98" t="s">
        <v>15796</v>
      </c>
      <c r="D943" s="98" t="s">
        <v>15886</v>
      </c>
      <c r="E943" s="276"/>
    </row>
    <row r="944" spans="1:5" ht="15.75">
      <c r="A944" s="129"/>
      <c r="B944" s="274" t="s">
        <v>15904</v>
      </c>
      <c r="C944" s="98" t="s">
        <v>15796</v>
      </c>
      <c r="D944" s="98" t="s">
        <v>15886</v>
      </c>
      <c r="E944" s="276"/>
    </row>
    <row r="945" spans="1:5" ht="15.75">
      <c r="A945" s="129"/>
      <c r="B945" s="274" t="s">
        <v>15905</v>
      </c>
      <c r="C945" s="98" t="s">
        <v>15796</v>
      </c>
      <c r="D945" s="98" t="s">
        <v>15886</v>
      </c>
      <c r="E945" s="276"/>
    </row>
    <row r="946" spans="1:5" ht="15.75">
      <c r="A946" s="129"/>
      <c r="B946" s="274" t="s">
        <v>15906</v>
      </c>
      <c r="C946" s="98" t="s">
        <v>15796</v>
      </c>
      <c r="D946" s="98" t="s">
        <v>15886</v>
      </c>
      <c r="E946" s="276"/>
    </row>
    <row r="947" spans="1:5" ht="15.75">
      <c r="A947" s="129"/>
      <c r="B947" s="274" t="s">
        <v>15907</v>
      </c>
      <c r="C947" s="98" t="s">
        <v>15796</v>
      </c>
      <c r="D947" s="98" t="s">
        <v>15886</v>
      </c>
      <c r="E947" s="276"/>
    </row>
    <row r="948" spans="1:5" ht="15.75">
      <c r="A948" s="129"/>
      <c r="B948" s="274" t="s">
        <v>15908</v>
      </c>
      <c r="C948" s="98" t="s">
        <v>15796</v>
      </c>
      <c r="D948" s="98" t="s">
        <v>15886</v>
      </c>
      <c r="E948" s="276"/>
    </row>
    <row r="949" spans="1:5" ht="15.75">
      <c r="A949" s="129"/>
      <c r="B949" s="274" t="s">
        <v>15909</v>
      </c>
      <c r="C949" s="98" t="s">
        <v>15796</v>
      </c>
      <c r="D949" s="98" t="s">
        <v>15886</v>
      </c>
      <c r="E949" s="276"/>
    </row>
    <row r="950" spans="1:5" ht="15.75">
      <c r="A950" s="129"/>
      <c r="B950" s="274" t="s">
        <v>15910</v>
      </c>
      <c r="C950" s="98" t="s">
        <v>15796</v>
      </c>
      <c r="D950" s="98" t="s">
        <v>15886</v>
      </c>
      <c r="E950" s="276"/>
    </row>
    <row r="951" spans="1:5" ht="15.75">
      <c r="A951" s="129"/>
      <c r="B951" s="274" t="s">
        <v>15911</v>
      </c>
      <c r="C951" s="98" t="s">
        <v>15796</v>
      </c>
      <c r="D951" s="98" t="s">
        <v>15886</v>
      </c>
      <c r="E951" s="276"/>
    </row>
    <row r="952" spans="1:5" ht="15.75">
      <c r="A952" s="129"/>
      <c r="B952" s="274" t="s">
        <v>15912</v>
      </c>
      <c r="C952" s="98" t="s">
        <v>15796</v>
      </c>
      <c r="D952" s="98" t="s">
        <v>15886</v>
      </c>
      <c r="E952" s="276"/>
    </row>
    <row r="953" spans="1:5" ht="15.75">
      <c r="A953" s="129"/>
      <c r="B953" s="274" t="s">
        <v>15913</v>
      </c>
      <c r="C953" s="98" t="s">
        <v>15796</v>
      </c>
      <c r="D953" s="98" t="s">
        <v>15886</v>
      </c>
      <c r="E953" s="276"/>
    </row>
    <row r="954" spans="1:5" ht="15.75">
      <c r="A954" s="129"/>
      <c r="B954" s="274" t="s">
        <v>15914</v>
      </c>
      <c r="C954" s="98" t="s">
        <v>15796</v>
      </c>
      <c r="D954" s="98" t="s">
        <v>15886</v>
      </c>
      <c r="E954" s="276"/>
    </row>
    <row r="955" spans="1:5" ht="15.75">
      <c r="A955" s="129"/>
      <c r="B955" s="274" t="s">
        <v>17183</v>
      </c>
      <c r="C955" s="98" t="s">
        <v>15796</v>
      </c>
      <c r="D955" s="98" t="s">
        <v>15886</v>
      </c>
      <c r="E955" s="276"/>
    </row>
    <row r="956" spans="1:5" ht="15.75">
      <c r="A956" s="129"/>
      <c r="B956" s="274" t="s">
        <v>15915</v>
      </c>
      <c r="C956" s="98" t="s">
        <v>15796</v>
      </c>
      <c r="D956" s="98" t="s">
        <v>15886</v>
      </c>
      <c r="E956" s="276"/>
    </row>
    <row r="957" spans="1:5" ht="15.75">
      <c r="A957" s="129"/>
      <c r="B957" s="274" t="s">
        <v>15916</v>
      </c>
      <c r="C957" s="98" t="s">
        <v>15796</v>
      </c>
      <c r="D957" s="98" t="s">
        <v>15886</v>
      </c>
      <c r="E957" s="276"/>
    </row>
    <row r="958" spans="1:5" ht="15.75">
      <c r="A958" s="129"/>
      <c r="B958" s="274" t="s">
        <v>17184</v>
      </c>
      <c r="C958" s="98" t="s">
        <v>15796</v>
      </c>
      <c r="D958" s="98" t="s">
        <v>15886</v>
      </c>
      <c r="E958" s="276"/>
    </row>
    <row r="959" spans="1:5" ht="15.75">
      <c r="A959" s="129"/>
      <c r="B959" s="274" t="s">
        <v>17185</v>
      </c>
      <c r="C959" s="98" t="s">
        <v>15796</v>
      </c>
      <c r="D959" s="98" t="s">
        <v>15886</v>
      </c>
      <c r="E959" s="276"/>
    </row>
    <row r="960" spans="1:5" ht="15.75">
      <c r="A960" s="129"/>
      <c r="B960" s="274" t="s">
        <v>15917</v>
      </c>
      <c r="C960" s="98" t="s">
        <v>15796</v>
      </c>
      <c r="D960" s="98" t="s">
        <v>15886</v>
      </c>
      <c r="E960" s="276"/>
    </row>
    <row r="961" spans="1:5" ht="15.75">
      <c r="A961" s="129"/>
      <c r="B961" s="274" t="s">
        <v>15918</v>
      </c>
      <c r="C961" s="98" t="s">
        <v>15796</v>
      </c>
      <c r="D961" s="98" t="s">
        <v>15886</v>
      </c>
      <c r="E961" s="276"/>
    </row>
    <row r="962" spans="1:5" ht="15.75">
      <c r="A962" s="129"/>
      <c r="B962" s="274" t="s">
        <v>15919</v>
      </c>
      <c r="C962" s="98" t="s">
        <v>15796</v>
      </c>
      <c r="D962" s="98" t="s">
        <v>15886</v>
      </c>
      <c r="E962" s="276"/>
    </row>
    <row r="963" spans="1:5" ht="15.75">
      <c r="A963" s="129"/>
      <c r="B963" s="274" t="s">
        <v>15920</v>
      </c>
      <c r="C963" s="98" t="s">
        <v>15796</v>
      </c>
      <c r="D963" s="98" t="s">
        <v>15886</v>
      </c>
      <c r="E963" s="276"/>
    </row>
    <row r="964" spans="1:5" ht="15.75">
      <c r="A964" s="129"/>
      <c r="B964" s="274" t="s">
        <v>17186</v>
      </c>
      <c r="C964" s="98" t="s">
        <v>15796</v>
      </c>
      <c r="D964" s="98" t="s">
        <v>15886</v>
      </c>
      <c r="E964" s="276"/>
    </row>
    <row r="965" spans="1:5" ht="15.75">
      <c r="A965" s="129"/>
      <c r="B965" s="274" t="s">
        <v>17187</v>
      </c>
      <c r="C965" s="98" t="s">
        <v>15796</v>
      </c>
      <c r="D965" s="98" t="s">
        <v>15886</v>
      </c>
      <c r="E965" s="276"/>
    </row>
    <row r="966" spans="1:5" ht="15.75">
      <c r="A966" s="129"/>
      <c r="B966" s="274" t="s">
        <v>15921</v>
      </c>
      <c r="C966" s="98" t="s">
        <v>15796</v>
      </c>
      <c r="D966" s="98" t="s">
        <v>15886</v>
      </c>
      <c r="E966" s="276"/>
    </row>
    <row r="967" spans="1:5" ht="15.75">
      <c r="A967" s="129"/>
      <c r="B967" s="274" t="s">
        <v>15922</v>
      </c>
      <c r="C967" s="98" t="s">
        <v>15796</v>
      </c>
      <c r="D967" s="98" t="s">
        <v>15886</v>
      </c>
      <c r="E967" s="276"/>
    </row>
    <row r="968" spans="1:5" ht="15.75">
      <c r="A968" s="129"/>
      <c r="B968" s="274" t="s">
        <v>17188</v>
      </c>
      <c r="C968" s="98" t="s">
        <v>15796</v>
      </c>
      <c r="D968" s="98" t="s">
        <v>15886</v>
      </c>
      <c r="E968" s="276"/>
    </row>
    <row r="969" spans="1:5" ht="15.75">
      <c r="A969" s="129"/>
      <c r="B969" s="274" t="s">
        <v>15923</v>
      </c>
      <c r="C969" s="98" t="s">
        <v>15796</v>
      </c>
      <c r="D969" s="98" t="s">
        <v>15886</v>
      </c>
      <c r="E969" s="276"/>
    </row>
    <row r="970" spans="1:5" ht="15.75">
      <c r="A970" s="129"/>
      <c r="B970" s="274" t="s">
        <v>15924</v>
      </c>
      <c r="C970" s="98" t="s">
        <v>15796</v>
      </c>
      <c r="D970" s="98" t="s">
        <v>15886</v>
      </c>
      <c r="E970" s="276"/>
    </row>
    <row r="971" spans="1:5" ht="15.75">
      <c r="A971" s="129"/>
      <c r="B971" s="274" t="s">
        <v>15925</v>
      </c>
      <c r="C971" s="98" t="s">
        <v>15796</v>
      </c>
      <c r="D971" s="98" t="s">
        <v>15886</v>
      </c>
      <c r="E971" s="276"/>
    </row>
    <row r="972" spans="1:5" ht="15.75">
      <c r="A972" s="129"/>
      <c r="B972" s="274" t="s">
        <v>15926</v>
      </c>
      <c r="C972" s="98" t="s">
        <v>15796</v>
      </c>
      <c r="D972" s="98" t="s">
        <v>15886</v>
      </c>
      <c r="E972" s="276"/>
    </row>
    <row r="973" spans="1:5" ht="15.75">
      <c r="A973" s="129"/>
      <c r="B973" s="274" t="s">
        <v>17189</v>
      </c>
      <c r="C973" s="98" t="s">
        <v>15796</v>
      </c>
      <c r="D973" s="98" t="s">
        <v>15886</v>
      </c>
      <c r="E973" s="276"/>
    </row>
    <row r="974" spans="1:5" ht="15.75">
      <c r="A974" s="129"/>
      <c r="B974" s="274" t="s">
        <v>17190</v>
      </c>
      <c r="C974" s="98" t="s">
        <v>15796</v>
      </c>
      <c r="D974" s="98" t="s">
        <v>15886</v>
      </c>
      <c r="E974" s="276"/>
    </row>
    <row r="975" spans="1:5" ht="15.75">
      <c r="A975" s="129"/>
      <c r="B975" s="274" t="s">
        <v>17191</v>
      </c>
      <c r="C975" s="98" t="s">
        <v>15796</v>
      </c>
      <c r="D975" s="98" t="s">
        <v>15886</v>
      </c>
      <c r="E975" s="276"/>
    </row>
    <row r="976" spans="1:5" ht="15.75">
      <c r="A976" s="129"/>
      <c r="B976" s="274" t="s">
        <v>17192</v>
      </c>
      <c r="C976" s="98" t="s">
        <v>15796</v>
      </c>
      <c r="D976" s="98" t="s">
        <v>15886</v>
      </c>
      <c r="E976" s="276"/>
    </row>
    <row r="977" spans="1:5" ht="15.75">
      <c r="A977" s="129"/>
      <c r="B977" s="274" t="s">
        <v>17193</v>
      </c>
      <c r="C977" s="98" t="s">
        <v>15796</v>
      </c>
      <c r="D977" s="98" t="s">
        <v>15886</v>
      </c>
      <c r="E977" s="276"/>
    </row>
    <row r="978" spans="1:5" ht="15.75">
      <c r="A978" s="129"/>
      <c r="B978" s="274" t="s">
        <v>17194</v>
      </c>
      <c r="C978" s="98" t="s">
        <v>15796</v>
      </c>
      <c r="D978" s="98" t="s">
        <v>15886</v>
      </c>
      <c r="E978" s="276"/>
    </row>
    <row r="979" spans="1:5" ht="15.75">
      <c r="A979" s="129"/>
      <c r="B979" s="274" t="s">
        <v>17195</v>
      </c>
      <c r="C979" s="98" t="s">
        <v>15796</v>
      </c>
      <c r="D979" s="98" t="s">
        <v>15886</v>
      </c>
      <c r="E979" s="276"/>
    </row>
    <row r="980" spans="1:5" ht="15.75">
      <c r="A980" s="129"/>
      <c r="B980" s="274" t="s">
        <v>15927</v>
      </c>
      <c r="C980" s="98" t="s">
        <v>15796</v>
      </c>
      <c r="D980" s="98" t="s">
        <v>15886</v>
      </c>
      <c r="E980" s="276"/>
    </row>
    <row r="981" spans="1:5" ht="15.75">
      <c r="A981" s="129"/>
      <c r="B981" s="274" t="s">
        <v>15928</v>
      </c>
      <c r="C981" s="98" t="s">
        <v>15796</v>
      </c>
      <c r="D981" s="98" t="s">
        <v>15886</v>
      </c>
      <c r="E981" s="276"/>
    </row>
    <row r="982" spans="1:5" ht="15.75">
      <c r="A982" s="129"/>
      <c r="B982" s="274" t="s">
        <v>15929</v>
      </c>
      <c r="C982" s="98" t="s">
        <v>15796</v>
      </c>
      <c r="D982" s="98" t="s">
        <v>15886</v>
      </c>
      <c r="E982" s="276"/>
    </row>
    <row r="983" spans="1:5" ht="15.75">
      <c r="A983" s="129"/>
      <c r="B983" s="274" t="s">
        <v>15930</v>
      </c>
      <c r="C983" s="98" t="s">
        <v>15796</v>
      </c>
      <c r="D983" s="98" t="s">
        <v>15886</v>
      </c>
      <c r="E983" s="276"/>
    </row>
    <row r="984" spans="1:5" ht="15.75">
      <c r="A984" s="129"/>
      <c r="B984" s="274" t="s">
        <v>15931</v>
      </c>
      <c r="C984" s="98" t="s">
        <v>15796</v>
      </c>
      <c r="D984" s="98" t="s">
        <v>15886</v>
      </c>
      <c r="E984" s="276"/>
    </row>
    <row r="985" spans="1:5" ht="15.75">
      <c r="A985" s="129"/>
      <c r="B985" s="274" t="s">
        <v>15932</v>
      </c>
      <c r="C985" s="98" t="s">
        <v>15796</v>
      </c>
      <c r="D985" s="98" t="s">
        <v>15886</v>
      </c>
      <c r="E985" s="276"/>
    </row>
    <row r="986" spans="1:5" ht="15.75">
      <c r="A986" s="129"/>
      <c r="B986" s="274" t="s">
        <v>15933</v>
      </c>
      <c r="C986" s="98" t="s">
        <v>15796</v>
      </c>
      <c r="D986" s="98" t="s">
        <v>15886</v>
      </c>
      <c r="E986" s="276"/>
    </row>
    <row r="987" spans="1:5" ht="15.75">
      <c r="A987" s="129"/>
      <c r="B987" s="274" t="s">
        <v>15934</v>
      </c>
      <c r="C987" s="98" t="s">
        <v>15796</v>
      </c>
      <c r="D987" s="98" t="s">
        <v>15886</v>
      </c>
      <c r="E987" s="276"/>
    </row>
    <row r="988" spans="1:5" ht="15.75">
      <c r="A988" s="129"/>
      <c r="B988" s="274" t="s">
        <v>15935</v>
      </c>
      <c r="C988" s="98" t="s">
        <v>15796</v>
      </c>
      <c r="D988" s="98" t="s">
        <v>15886</v>
      </c>
      <c r="E988" s="276"/>
    </row>
    <row r="989" spans="1:5" ht="15.75">
      <c r="A989" s="129"/>
      <c r="B989" s="274" t="s">
        <v>15936</v>
      </c>
      <c r="C989" s="98" t="s">
        <v>15796</v>
      </c>
      <c r="D989" s="98" t="s">
        <v>15886</v>
      </c>
      <c r="E989" s="276"/>
    </row>
    <row r="990" spans="1:5" ht="15.75">
      <c r="A990" s="129"/>
      <c r="B990" s="274" t="s">
        <v>15937</v>
      </c>
      <c r="C990" s="98" t="s">
        <v>15796</v>
      </c>
      <c r="D990" s="98" t="s">
        <v>15886</v>
      </c>
      <c r="E990" s="276"/>
    </row>
    <row r="991" spans="1:5" ht="15.75">
      <c r="A991" s="129"/>
      <c r="B991" s="274" t="s">
        <v>15938</v>
      </c>
      <c r="C991" s="98" t="s">
        <v>15796</v>
      </c>
      <c r="D991" s="98" t="s">
        <v>15886</v>
      </c>
      <c r="E991" s="276"/>
    </row>
    <row r="992" spans="1:5" ht="15.75">
      <c r="A992" s="129"/>
      <c r="B992" s="274" t="s">
        <v>17196</v>
      </c>
      <c r="C992" s="98" t="s">
        <v>15796</v>
      </c>
      <c r="D992" s="98" t="s">
        <v>15886</v>
      </c>
      <c r="E992" s="276"/>
    </row>
    <row r="993" spans="1:5" ht="15.75">
      <c r="A993" s="129"/>
      <c r="B993" s="274" t="s">
        <v>17197</v>
      </c>
      <c r="C993" s="98" t="s">
        <v>15796</v>
      </c>
      <c r="D993" s="98" t="s">
        <v>15886</v>
      </c>
      <c r="E993" s="276"/>
    </row>
    <row r="994" spans="1:5" ht="15.75">
      <c r="A994" s="129"/>
      <c r="B994" s="274" t="s">
        <v>17198</v>
      </c>
      <c r="C994" s="98" t="s">
        <v>15796</v>
      </c>
      <c r="D994" s="98" t="s">
        <v>15886</v>
      </c>
      <c r="E994" s="276"/>
    </row>
    <row r="995" spans="1:5" ht="15.75">
      <c r="A995" s="129"/>
      <c r="B995" s="274" t="s">
        <v>17199</v>
      </c>
      <c r="C995" s="98" t="s">
        <v>15796</v>
      </c>
      <c r="D995" s="98" t="s">
        <v>15886</v>
      </c>
      <c r="E995" s="276"/>
    </row>
    <row r="996" spans="1:5" ht="15.75">
      <c r="A996" s="129"/>
      <c r="B996" s="274" t="s">
        <v>15939</v>
      </c>
      <c r="C996" s="98" t="s">
        <v>15796</v>
      </c>
      <c r="D996" s="98" t="s">
        <v>15886</v>
      </c>
      <c r="E996" s="276"/>
    </row>
    <row r="997" spans="1:5" ht="15.75">
      <c r="A997" s="129"/>
      <c r="B997" s="274" t="s">
        <v>15940</v>
      </c>
      <c r="C997" s="98" t="s">
        <v>15796</v>
      </c>
      <c r="D997" s="98" t="s">
        <v>15886</v>
      </c>
      <c r="E997" s="276"/>
    </row>
    <row r="998" spans="1:5" ht="15.75">
      <c r="A998" s="129"/>
      <c r="B998" s="274" t="s">
        <v>15941</v>
      </c>
      <c r="C998" s="98" t="s">
        <v>15796</v>
      </c>
      <c r="D998" s="98" t="s">
        <v>15886</v>
      </c>
      <c r="E998" s="276"/>
    </row>
    <row r="999" spans="1:5" ht="15.75">
      <c r="A999" s="129"/>
      <c r="B999" s="274" t="s">
        <v>17200</v>
      </c>
      <c r="C999" s="98" t="s">
        <v>15796</v>
      </c>
      <c r="D999" s="98" t="s">
        <v>15886</v>
      </c>
      <c r="E999" s="276"/>
    </row>
    <row r="1000" spans="1:5" ht="15.75">
      <c r="A1000" s="129"/>
      <c r="B1000" s="274" t="s">
        <v>17201</v>
      </c>
      <c r="C1000" s="98" t="s">
        <v>15796</v>
      </c>
      <c r="D1000" s="98" t="s">
        <v>15886</v>
      </c>
      <c r="E1000" s="276"/>
    </row>
    <row r="1001" spans="1:5" ht="15.75">
      <c r="A1001" s="129"/>
      <c r="B1001" s="274" t="s">
        <v>17202</v>
      </c>
      <c r="C1001" s="98" t="s">
        <v>15796</v>
      </c>
      <c r="D1001" s="98" t="s">
        <v>15886</v>
      </c>
      <c r="E1001" s="276"/>
    </row>
    <row r="1002" spans="1:5" ht="15.75">
      <c r="A1002" s="129"/>
      <c r="B1002" s="274" t="s">
        <v>17203</v>
      </c>
      <c r="C1002" s="98" t="s">
        <v>15796</v>
      </c>
      <c r="D1002" s="98" t="s">
        <v>15886</v>
      </c>
      <c r="E1002" s="276"/>
    </row>
    <row r="1003" spans="1:5" ht="15.75">
      <c r="A1003" s="129"/>
      <c r="B1003" s="274" t="s">
        <v>17204</v>
      </c>
      <c r="C1003" s="98" t="s">
        <v>15796</v>
      </c>
      <c r="D1003" s="98" t="s">
        <v>15886</v>
      </c>
      <c r="E1003" s="276"/>
    </row>
    <row r="1004" spans="1:5" ht="15.75">
      <c r="A1004" s="129"/>
      <c r="B1004" s="274" t="s">
        <v>17205</v>
      </c>
      <c r="C1004" s="98" t="s">
        <v>15796</v>
      </c>
      <c r="D1004" s="98" t="s">
        <v>15886</v>
      </c>
      <c r="E1004" s="276"/>
    </row>
    <row r="1005" spans="1:5" ht="15.75">
      <c r="A1005" s="129"/>
      <c r="B1005" s="274" t="s">
        <v>17206</v>
      </c>
      <c r="C1005" s="98" t="s">
        <v>15796</v>
      </c>
      <c r="D1005" s="98" t="s">
        <v>15886</v>
      </c>
      <c r="E1005" s="276"/>
    </row>
    <row r="1006" spans="1:5" ht="15.75">
      <c r="A1006" s="129"/>
      <c r="B1006" s="274" t="s">
        <v>17207</v>
      </c>
      <c r="C1006" s="98" t="s">
        <v>15796</v>
      </c>
      <c r="D1006" s="98" t="s">
        <v>15886</v>
      </c>
      <c r="E1006" s="276"/>
    </row>
    <row r="1007" spans="1:5" ht="15.75">
      <c r="A1007" s="129"/>
      <c r="B1007" s="274" t="s">
        <v>17208</v>
      </c>
      <c r="C1007" s="98" t="s">
        <v>15796</v>
      </c>
      <c r="D1007" s="98" t="s">
        <v>15886</v>
      </c>
      <c r="E1007" s="276"/>
    </row>
    <row r="1008" spans="1:5" ht="15.75">
      <c r="A1008" s="129"/>
      <c r="B1008" s="274" t="s">
        <v>17209</v>
      </c>
      <c r="C1008" s="98" t="s">
        <v>15796</v>
      </c>
      <c r="D1008" s="98" t="s">
        <v>15886</v>
      </c>
      <c r="E1008" s="276"/>
    </row>
    <row r="1009" spans="1:5" ht="15.75">
      <c r="A1009" s="129"/>
      <c r="B1009" s="274" t="s">
        <v>17210</v>
      </c>
      <c r="C1009" s="98" t="s">
        <v>15796</v>
      </c>
      <c r="D1009" s="98" t="s">
        <v>15886</v>
      </c>
      <c r="E1009" s="276"/>
    </row>
    <row r="1010" spans="1:5" ht="15.75">
      <c r="A1010" s="129"/>
      <c r="B1010" s="274" t="s">
        <v>17211</v>
      </c>
      <c r="C1010" s="98" t="s">
        <v>15796</v>
      </c>
      <c r="D1010" s="98" t="s">
        <v>15886</v>
      </c>
      <c r="E1010" s="276"/>
    </row>
    <row r="1011" spans="1:5" ht="15.75">
      <c r="A1011" s="129"/>
      <c r="B1011" s="274" t="s">
        <v>15942</v>
      </c>
      <c r="C1011" s="98" t="s">
        <v>15796</v>
      </c>
      <c r="D1011" s="98" t="s">
        <v>15886</v>
      </c>
      <c r="E1011" s="276"/>
    </row>
    <row r="1012" spans="1:5" ht="15.75">
      <c r="A1012" s="129"/>
      <c r="B1012" s="274" t="s">
        <v>17212</v>
      </c>
      <c r="C1012" s="98" t="s">
        <v>15796</v>
      </c>
      <c r="D1012" s="98" t="s">
        <v>15886</v>
      </c>
      <c r="E1012" s="276"/>
    </row>
    <row r="1013" spans="1:5" ht="15.75">
      <c r="A1013" s="129"/>
      <c r="B1013" s="274" t="s">
        <v>15943</v>
      </c>
      <c r="C1013" s="98" t="s">
        <v>15796</v>
      </c>
      <c r="D1013" s="98" t="s">
        <v>15886</v>
      </c>
      <c r="E1013" s="276"/>
    </row>
    <row r="1014" spans="1:5" ht="15.75">
      <c r="A1014" s="129"/>
      <c r="B1014" s="274" t="s">
        <v>15944</v>
      </c>
      <c r="C1014" s="98" t="s">
        <v>15796</v>
      </c>
      <c r="D1014" s="98" t="s">
        <v>15886</v>
      </c>
      <c r="E1014" s="276"/>
    </row>
    <row r="1015" spans="1:5" ht="15.75">
      <c r="A1015" s="129"/>
      <c r="B1015" s="274" t="s">
        <v>15945</v>
      </c>
      <c r="C1015" s="98" t="s">
        <v>15796</v>
      </c>
      <c r="D1015" s="98" t="s">
        <v>15886</v>
      </c>
      <c r="E1015" s="276"/>
    </row>
    <row r="1016" spans="1:5" ht="15.75">
      <c r="A1016" s="129"/>
      <c r="B1016" s="274" t="s">
        <v>15946</v>
      </c>
      <c r="C1016" s="98" t="s">
        <v>15796</v>
      </c>
      <c r="D1016" s="98" t="s">
        <v>15886</v>
      </c>
      <c r="E1016" s="276"/>
    </row>
    <row r="1017" spans="1:5" ht="15.75">
      <c r="A1017" s="129"/>
      <c r="B1017" s="274" t="s">
        <v>15947</v>
      </c>
      <c r="C1017" s="98" t="s">
        <v>15796</v>
      </c>
      <c r="D1017" s="98" t="s">
        <v>15886</v>
      </c>
      <c r="E1017" s="276"/>
    </row>
    <row r="1018" spans="1:5" ht="15.75">
      <c r="A1018" s="129"/>
      <c r="B1018" s="274" t="s">
        <v>17213</v>
      </c>
      <c r="C1018" s="98" t="s">
        <v>15796</v>
      </c>
      <c r="D1018" s="98" t="s">
        <v>15886</v>
      </c>
      <c r="E1018" s="276"/>
    </row>
    <row r="1019" spans="1:5" ht="15.75">
      <c r="A1019" s="129"/>
      <c r="B1019" s="274" t="s">
        <v>17214</v>
      </c>
      <c r="C1019" s="98" t="s">
        <v>15796</v>
      </c>
      <c r="D1019" s="98" t="s">
        <v>15886</v>
      </c>
      <c r="E1019" s="276"/>
    </row>
    <row r="1020" spans="1:5" ht="15.75">
      <c r="A1020" s="129"/>
      <c r="B1020" s="274" t="s">
        <v>17215</v>
      </c>
      <c r="C1020" s="98" t="s">
        <v>15796</v>
      </c>
      <c r="D1020" s="98" t="s">
        <v>15886</v>
      </c>
      <c r="E1020" s="276"/>
    </row>
    <row r="1021" spans="1:5" ht="15.75">
      <c r="A1021" s="129"/>
      <c r="B1021" s="274" t="s">
        <v>17216</v>
      </c>
      <c r="C1021" s="98" t="s">
        <v>15796</v>
      </c>
      <c r="D1021" s="98" t="s">
        <v>15886</v>
      </c>
      <c r="E1021" s="276"/>
    </row>
    <row r="1022" spans="1:5" ht="15.75">
      <c r="A1022" s="129"/>
      <c r="B1022" s="274" t="s">
        <v>17217</v>
      </c>
      <c r="C1022" s="98" t="s">
        <v>15796</v>
      </c>
      <c r="D1022" s="98" t="s">
        <v>15886</v>
      </c>
      <c r="E1022" s="276"/>
    </row>
    <row r="1023" spans="1:5" ht="15.75">
      <c r="A1023" s="129"/>
      <c r="B1023" s="274" t="s">
        <v>17218</v>
      </c>
      <c r="C1023" s="98" t="s">
        <v>15796</v>
      </c>
      <c r="D1023" s="98" t="s">
        <v>15886</v>
      </c>
      <c r="E1023" s="276"/>
    </row>
    <row r="1024" spans="1:5" ht="15.75">
      <c r="A1024" s="129"/>
      <c r="B1024" s="274" t="s">
        <v>17219</v>
      </c>
      <c r="C1024" s="98" t="s">
        <v>15796</v>
      </c>
      <c r="D1024" s="98" t="s">
        <v>15886</v>
      </c>
      <c r="E1024" s="276"/>
    </row>
    <row r="1025" spans="1:5" ht="15.75">
      <c r="A1025" s="129"/>
      <c r="B1025" s="274" t="s">
        <v>17220</v>
      </c>
      <c r="C1025" s="98" t="s">
        <v>15796</v>
      </c>
      <c r="D1025" s="98" t="s">
        <v>15886</v>
      </c>
      <c r="E1025" s="276"/>
    </row>
    <row r="1026" spans="1:5" ht="15.75">
      <c r="A1026" s="129"/>
      <c r="B1026" s="274" t="s">
        <v>17221</v>
      </c>
      <c r="C1026" s="98" t="s">
        <v>15796</v>
      </c>
      <c r="D1026" s="98" t="s">
        <v>15886</v>
      </c>
      <c r="E1026" s="276"/>
    </row>
    <row r="1027" spans="1:5" ht="15.75">
      <c r="A1027" s="129"/>
      <c r="B1027" s="274" t="s">
        <v>17222</v>
      </c>
      <c r="C1027" s="98" t="s">
        <v>15796</v>
      </c>
      <c r="D1027" s="98" t="s">
        <v>15886</v>
      </c>
      <c r="E1027" s="276"/>
    </row>
    <row r="1028" spans="1:5" ht="15.75">
      <c r="A1028" s="129"/>
      <c r="B1028" s="274" t="s">
        <v>17223</v>
      </c>
      <c r="C1028" s="98" t="s">
        <v>15796</v>
      </c>
      <c r="D1028" s="98" t="s">
        <v>15886</v>
      </c>
      <c r="E1028" s="276"/>
    </row>
    <row r="1029" spans="1:5" ht="15.75">
      <c r="A1029" s="129"/>
      <c r="B1029" s="274" t="s">
        <v>17224</v>
      </c>
      <c r="C1029" s="98" t="s">
        <v>15796</v>
      </c>
      <c r="D1029" s="98" t="s">
        <v>15886</v>
      </c>
      <c r="E1029" s="276"/>
    </row>
    <row r="1030" spans="1:5" ht="15.75">
      <c r="A1030" s="129"/>
      <c r="B1030" s="274" t="s">
        <v>17225</v>
      </c>
      <c r="C1030" s="98" t="s">
        <v>15796</v>
      </c>
      <c r="D1030" s="98" t="s">
        <v>15886</v>
      </c>
      <c r="E1030" s="276"/>
    </row>
    <row r="1031" spans="1:5" ht="15.75">
      <c r="A1031" s="129"/>
      <c r="B1031" s="274" t="s">
        <v>17226</v>
      </c>
      <c r="C1031" s="98" t="s">
        <v>15796</v>
      </c>
      <c r="D1031" s="98" t="s">
        <v>15886</v>
      </c>
      <c r="E1031" s="276"/>
    </row>
    <row r="1032" spans="1:5" ht="15.75">
      <c r="A1032" s="129"/>
      <c r="B1032" s="274" t="s">
        <v>17227</v>
      </c>
      <c r="C1032" s="98" t="s">
        <v>15796</v>
      </c>
      <c r="D1032" s="98" t="s">
        <v>15886</v>
      </c>
      <c r="E1032" s="276"/>
    </row>
    <row r="1033" spans="1:5" ht="15.75">
      <c r="A1033" s="129"/>
      <c r="B1033" s="274" t="s">
        <v>17228</v>
      </c>
      <c r="C1033" s="98" t="s">
        <v>15796</v>
      </c>
      <c r="D1033" s="98" t="s">
        <v>15886</v>
      </c>
      <c r="E1033" s="276"/>
    </row>
    <row r="1034" spans="1:5" ht="15.75">
      <c r="A1034" s="129"/>
      <c r="B1034" s="274" t="s">
        <v>17229</v>
      </c>
      <c r="C1034" s="98" t="s">
        <v>15796</v>
      </c>
      <c r="D1034" s="98" t="s">
        <v>15886</v>
      </c>
      <c r="E1034" s="276"/>
    </row>
    <row r="1035" spans="1:5" ht="15.75">
      <c r="A1035" s="129"/>
      <c r="B1035" s="274" t="s">
        <v>17230</v>
      </c>
      <c r="C1035" s="98" t="s">
        <v>15796</v>
      </c>
      <c r="D1035" s="98" t="s">
        <v>15886</v>
      </c>
      <c r="E1035" s="276"/>
    </row>
    <row r="1036" spans="1:5" ht="15.75">
      <c r="A1036" s="129"/>
      <c r="B1036" s="274" t="s">
        <v>17231</v>
      </c>
      <c r="C1036" s="98" t="s">
        <v>15796</v>
      </c>
      <c r="D1036" s="98" t="s">
        <v>15886</v>
      </c>
      <c r="E1036" s="276"/>
    </row>
    <row r="1037" spans="1:5" ht="15.75">
      <c r="A1037" s="129"/>
      <c r="B1037" s="274" t="s">
        <v>17232</v>
      </c>
      <c r="C1037" s="98" t="s">
        <v>15796</v>
      </c>
      <c r="D1037" s="98" t="s">
        <v>15886</v>
      </c>
      <c r="E1037" s="276"/>
    </row>
    <row r="1038" spans="1:5" ht="15.75">
      <c r="A1038" s="129"/>
      <c r="B1038" s="274" t="s">
        <v>17233</v>
      </c>
      <c r="C1038" s="98" t="s">
        <v>15796</v>
      </c>
      <c r="D1038" s="98" t="s">
        <v>15886</v>
      </c>
      <c r="E1038" s="276"/>
    </row>
    <row r="1039" spans="1:5" ht="15.75">
      <c r="A1039" s="129"/>
      <c r="B1039" s="274" t="s">
        <v>17234</v>
      </c>
      <c r="C1039" s="98" t="s">
        <v>15796</v>
      </c>
      <c r="D1039" s="98" t="s">
        <v>15886</v>
      </c>
      <c r="E1039" s="276"/>
    </row>
    <row r="1040" spans="1:5" ht="15.75">
      <c r="A1040" s="129"/>
      <c r="B1040" s="274" t="s">
        <v>17235</v>
      </c>
      <c r="C1040" s="98" t="s">
        <v>15796</v>
      </c>
      <c r="D1040" s="98" t="s">
        <v>15886</v>
      </c>
      <c r="E1040" s="276"/>
    </row>
    <row r="1041" spans="1:5" ht="15.75">
      <c r="A1041" s="129"/>
      <c r="B1041" s="274" t="s">
        <v>17236</v>
      </c>
      <c r="C1041" s="98" t="s">
        <v>15796</v>
      </c>
      <c r="D1041" s="98" t="s">
        <v>15886</v>
      </c>
      <c r="E1041" s="276"/>
    </row>
    <row r="1042" spans="1:5" ht="15.75">
      <c r="A1042" s="129"/>
      <c r="B1042" s="274" t="s">
        <v>17237</v>
      </c>
      <c r="C1042" s="98" t="s">
        <v>15796</v>
      </c>
      <c r="D1042" s="98" t="s">
        <v>15886</v>
      </c>
      <c r="E1042" s="276"/>
    </row>
    <row r="1043" spans="1:5" ht="15.75">
      <c r="A1043" s="129"/>
      <c r="B1043" s="274" t="s">
        <v>17238</v>
      </c>
      <c r="C1043" s="98" t="s">
        <v>15796</v>
      </c>
      <c r="D1043" s="98" t="s">
        <v>15886</v>
      </c>
      <c r="E1043" s="276"/>
    </row>
    <row r="1044" spans="1:5" ht="15.75">
      <c r="A1044" s="129"/>
      <c r="B1044" s="274" t="s">
        <v>17239</v>
      </c>
      <c r="C1044" s="98" t="s">
        <v>15796</v>
      </c>
      <c r="D1044" s="98" t="s">
        <v>15886</v>
      </c>
      <c r="E1044" s="276"/>
    </row>
    <row r="1045" spans="1:5" ht="15.75">
      <c r="A1045" s="129"/>
      <c r="B1045" s="274" t="s">
        <v>17240</v>
      </c>
      <c r="C1045" s="98" t="s">
        <v>15796</v>
      </c>
      <c r="D1045" s="98" t="s">
        <v>15886</v>
      </c>
      <c r="E1045" s="276"/>
    </row>
    <row r="1046" spans="1:5" ht="15.75">
      <c r="A1046" s="129"/>
      <c r="B1046" s="274" t="s">
        <v>17241</v>
      </c>
      <c r="C1046" s="98" t="s">
        <v>15796</v>
      </c>
      <c r="D1046" s="98" t="s">
        <v>15886</v>
      </c>
      <c r="E1046" s="276"/>
    </row>
    <row r="1047" spans="1:5" ht="15.75">
      <c r="A1047" s="129"/>
      <c r="B1047" s="274" t="s">
        <v>17242</v>
      </c>
      <c r="C1047" s="98" t="s">
        <v>15796</v>
      </c>
      <c r="D1047" s="98" t="s">
        <v>15886</v>
      </c>
      <c r="E1047" s="276"/>
    </row>
    <row r="1048" spans="1:5" ht="15.75">
      <c r="A1048" s="129"/>
      <c r="B1048" s="274" t="s">
        <v>17243</v>
      </c>
      <c r="C1048" s="98" t="s">
        <v>15796</v>
      </c>
      <c r="D1048" s="98" t="s">
        <v>15886</v>
      </c>
      <c r="E1048" s="276"/>
    </row>
    <row r="1049" spans="1:5" ht="15.75">
      <c r="A1049" s="129"/>
      <c r="B1049" s="274" t="s">
        <v>17244</v>
      </c>
      <c r="C1049" s="98" t="s">
        <v>15796</v>
      </c>
      <c r="D1049" s="98" t="s">
        <v>15886</v>
      </c>
      <c r="E1049" s="276"/>
    </row>
    <row r="1050" spans="1:5" ht="15.75">
      <c r="A1050" s="129"/>
      <c r="B1050" s="274" t="s">
        <v>17245</v>
      </c>
      <c r="C1050" s="98" t="s">
        <v>15796</v>
      </c>
      <c r="D1050" s="98" t="s">
        <v>15886</v>
      </c>
      <c r="E1050" s="276"/>
    </row>
    <row r="1051" spans="1:5" ht="15.75">
      <c r="A1051" s="129"/>
      <c r="B1051" s="274" t="s">
        <v>17246</v>
      </c>
      <c r="C1051" s="98" t="s">
        <v>15796</v>
      </c>
      <c r="D1051" s="98" t="s">
        <v>15886</v>
      </c>
      <c r="E1051" s="276"/>
    </row>
    <row r="1052" spans="1:5" ht="15.75">
      <c r="A1052" s="129"/>
      <c r="B1052" s="274" t="s">
        <v>17247</v>
      </c>
      <c r="C1052" s="98" t="s">
        <v>15796</v>
      </c>
      <c r="D1052" s="98" t="s">
        <v>15886</v>
      </c>
      <c r="E1052" s="276"/>
    </row>
    <row r="1053" spans="1:5" ht="15.75">
      <c r="A1053" s="129"/>
      <c r="B1053" s="274" t="s">
        <v>17248</v>
      </c>
      <c r="C1053" s="98" t="s">
        <v>15796</v>
      </c>
      <c r="D1053" s="98" t="s">
        <v>15886</v>
      </c>
      <c r="E1053" s="276"/>
    </row>
    <row r="1054" spans="1:5" ht="15.75">
      <c r="A1054" s="129"/>
      <c r="B1054" s="274" t="s">
        <v>17249</v>
      </c>
      <c r="C1054" s="98" t="s">
        <v>15796</v>
      </c>
      <c r="D1054" s="98" t="s">
        <v>15886</v>
      </c>
      <c r="E1054" s="276"/>
    </row>
    <row r="1055" spans="1:5" ht="15.75">
      <c r="A1055" s="129"/>
      <c r="B1055" s="274" t="s">
        <v>17250</v>
      </c>
      <c r="C1055" s="98" t="s">
        <v>15796</v>
      </c>
      <c r="D1055" s="98" t="s">
        <v>15886</v>
      </c>
      <c r="E1055" s="276"/>
    </row>
    <row r="1056" spans="1:5" ht="15.75">
      <c r="A1056" s="129"/>
      <c r="B1056" s="274" t="s">
        <v>17251</v>
      </c>
      <c r="C1056" s="98" t="s">
        <v>15796</v>
      </c>
      <c r="D1056" s="98" t="s">
        <v>15886</v>
      </c>
      <c r="E1056" s="276"/>
    </row>
    <row r="1057" spans="1:5" ht="15.75">
      <c r="A1057" s="129"/>
      <c r="B1057" s="274" t="s">
        <v>17252</v>
      </c>
      <c r="C1057" s="98" t="s">
        <v>15796</v>
      </c>
      <c r="D1057" s="98" t="s">
        <v>15886</v>
      </c>
      <c r="E1057" s="276"/>
    </row>
    <row r="1058" spans="1:5" ht="15.75">
      <c r="A1058" s="129"/>
      <c r="B1058" s="274" t="s">
        <v>17253</v>
      </c>
      <c r="C1058" s="98" t="s">
        <v>15796</v>
      </c>
      <c r="D1058" s="98" t="s">
        <v>15886</v>
      </c>
      <c r="E1058" s="276"/>
    </row>
    <row r="1059" spans="1:5" ht="15.75">
      <c r="A1059" s="129"/>
      <c r="B1059" s="274" t="s">
        <v>17254</v>
      </c>
      <c r="C1059" s="98" t="s">
        <v>15796</v>
      </c>
      <c r="D1059" s="98" t="s">
        <v>15886</v>
      </c>
      <c r="E1059" s="276"/>
    </row>
    <row r="1060" spans="1:5" ht="15.75">
      <c r="A1060" s="129"/>
      <c r="B1060" s="274" t="s">
        <v>17255</v>
      </c>
      <c r="C1060" s="98" t="s">
        <v>15796</v>
      </c>
      <c r="D1060" s="98" t="s">
        <v>15886</v>
      </c>
      <c r="E1060" s="276"/>
    </row>
    <row r="1061" spans="1:5" ht="15.75">
      <c r="A1061" s="129"/>
      <c r="B1061" s="274" t="s">
        <v>17256</v>
      </c>
      <c r="C1061" s="98" t="s">
        <v>15796</v>
      </c>
      <c r="D1061" s="98" t="s">
        <v>15886</v>
      </c>
      <c r="E1061" s="276"/>
    </row>
    <row r="1062" spans="1:5" ht="15.75">
      <c r="A1062" s="129"/>
      <c r="B1062" s="274" t="s">
        <v>17257</v>
      </c>
      <c r="C1062" s="98" t="s">
        <v>15796</v>
      </c>
      <c r="D1062" s="98" t="s">
        <v>15886</v>
      </c>
      <c r="E1062" s="276"/>
    </row>
    <row r="1063" spans="1:5" ht="15.75">
      <c r="A1063" s="129"/>
      <c r="B1063" s="274" t="s">
        <v>17258</v>
      </c>
      <c r="C1063" s="98" t="s">
        <v>15796</v>
      </c>
      <c r="D1063" s="98" t="s">
        <v>15886</v>
      </c>
      <c r="E1063" s="276"/>
    </row>
    <row r="1064" spans="1:5" ht="15.75">
      <c r="A1064" s="129"/>
      <c r="B1064" s="274" t="s">
        <v>17259</v>
      </c>
      <c r="C1064" s="98" t="s">
        <v>15796</v>
      </c>
      <c r="D1064" s="98" t="s">
        <v>15886</v>
      </c>
      <c r="E1064" s="276"/>
    </row>
    <row r="1065" spans="1:5" ht="15.75">
      <c r="A1065" s="129"/>
      <c r="B1065" s="274" t="s">
        <v>17260</v>
      </c>
      <c r="C1065" s="98" t="s">
        <v>15796</v>
      </c>
      <c r="D1065" s="98" t="s">
        <v>15886</v>
      </c>
      <c r="E1065" s="276"/>
    </row>
    <row r="1066" spans="1:5" ht="15.75">
      <c r="A1066" s="129"/>
      <c r="B1066" s="274" t="s">
        <v>17261</v>
      </c>
      <c r="C1066" s="98" t="s">
        <v>15796</v>
      </c>
      <c r="D1066" s="98" t="s">
        <v>15886</v>
      </c>
      <c r="E1066" s="276"/>
    </row>
    <row r="1067" spans="1:5" ht="15.75">
      <c r="A1067" s="129"/>
      <c r="B1067" s="274" t="s">
        <v>17262</v>
      </c>
      <c r="C1067" s="98" t="s">
        <v>15796</v>
      </c>
      <c r="D1067" s="98" t="s">
        <v>15886</v>
      </c>
      <c r="E1067" s="276"/>
    </row>
    <row r="1068" spans="1:5" ht="15.75">
      <c r="A1068" s="129"/>
      <c r="B1068" s="274" t="s">
        <v>17263</v>
      </c>
      <c r="C1068" s="98" t="s">
        <v>15796</v>
      </c>
      <c r="D1068" s="98" t="s">
        <v>15886</v>
      </c>
      <c r="E1068" s="276"/>
    </row>
    <row r="1069" spans="1:5" ht="15.75">
      <c r="A1069" s="129"/>
      <c r="B1069" s="274" t="s">
        <v>17264</v>
      </c>
      <c r="C1069" s="98" t="s">
        <v>15796</v>
      </c>
      <c r="D1069" s="98" t="s">
        <v>15886</v>
      </c>
      <c r="E1069" s="276"/>
    </row>
    <row r="1070" spans="1:5" ht="15.75">
      <c r="A1070" s="129"/>
      <c r="B1070" s="274" t="s">
        <v>17265</v>
      </c>
      <c r="C1070" s="98" t="s">
        <v>15796</v>
      </c>
      <c r="D1070" s="98" t="s">
        <v>15886</v>
      </c>
      <c r="E1070" s="276"/>
    </row>
    <row r="1071" spans="1:5" ht="15.75">
      <c r="A1071" s="129"/>
      <c r="B1071" s="274" t="s">
        <v>17266</v>
      </c>
      <c r="C1071" s="98" t="s">
        <v>15796</v>
      </c>
      <c r="D1071" s="98" t="s">
        <v>15886</v>
      </c>
      <c r="E1071" s="276"/>
    </row>
    <row r="1072" spans="1:5" ht="15.75">
      <c r="A1072" s="129"/>
      <c r="B1072" s="274" t="s">
        <v>17267</v>
      </c>
      <c r="C1072" s="98" t="s">
        <v>15796</v>
      </c>
      <c r="D1072" s="98" t="s">
        <v>15886</v>
      </c>
      <c r="E1072" s="276"/>
    </row>
    <row r="1073" spans="1:5" ht="15.75">
      <c r="A1073" s="129"/>
      <c r="B1073" s="274" t="s">
        <v>17268</v>
      </c>
      <c r="C1073" s="98" t="s">
        <v>15796</v>
      </c>
      <c r="D1073" s="98" t="s">
        <v>15886</v>
      </c>
      <c r="E1073" s="276"/>
    </row>
    <row r="1074" spans="1:5" ht="15.75">
      <c r="A1074" s="129"/>
      <c r="B1074" s="274" t="s">
        <v>17269</v>
      </c>
      <c r="C1074" s="98" t="s">
        <v>15796</v>
      </c>
      <c r="D1074" s="98" t="s">
        <v>15886</v>
      </c>
      <c r="E1074" s="276"/>
    </row>
    <row r="1075" spans="1:5" ht="15.75">
      <c r="A1075" s="129"/>
      <c r="B1075" s="274" t="s">
        <v>17270</v>
      </c>
      <c r="C1075" s="98" t="s">
        <v>15796</v>
      </c>
      <c r="D1075" s="98" t="s">
        <v>15886</v>
      </c>
      <c r="E1075" s="276"/>
    </row>
    <row r="1076" spans="1:5" ht="15.75">
      <c r="A1076" s="129"/>
      <c r="B1076" s="274" t="s">
        <v>17271</v>
      </c>
      <c r="C1076" s="98" t="s">
        <v>15796</v>
      </c>
      <c r="D1076" s="98" t="s">
        <v>15886</v>
      </c>
      <c r="E1076" s="276"/>
    </row>
    <row r="1077" spans="1:5" ht="15.75">
      <c r="A1077" s="129"/>
      <c r="B1077" s="274" t="s">
        <v>17272</v>
      </c>
      <c r="C1077" s="98" t="s">
        <v>15796</v>
      </c>
      <c r="D1077" s="98" t="s">
        <v>15886</v>
      </c>
      <c r="E1077" s="276"/>
    </row>
    <row r="1078" spans="1:5" ht="15.75">
      <c r="A1078" s="129"/>
      <c r="B1078" s="274" t="s">
        <v>17273</v>
      </c>
      <c r="C1078" s="98" t="s">
        <v>15796</v>
      </c>
      <c r="D1078" s="98" t="s">
        <v>15886</v>
      </c>
      <c r="E1078" s="276"/>
    </row>
    <row r="1079" spans="1:5" ht="15.75">
      <c r="A1079" s="129"/>
      <c r="B1079" s="274" t="s">
        <v>17274</v>
      </c>
      <c r="C1079" s="98" t="s">
        <v>15796</v>
      </c>
      <c r="D1079" s="98" t="s">
        <v>15886</v>
      </c>
      <c r="E1079" s="276"/>
    </row>
    <row r="1080" spans="1:5" ht="15.75">
      <c r="A1080" s="129"/>
      <c r="B1080" s="274" t="s">
        <v>17275</v>
      </c>
      <c r="C1080" s="98" t="s">
        <v>15796</v>
      </c>
      <c r="D1080" s="98" t="s">
        <v>15886</v>
      </c>
      <c r="E1080" s="276"/>
    </row>
    <row r="1081" spans="1:5" ht="15.75">
      <c r="A1081" s="129"/>
      <c r="B1081" s="274" t="s">
        <v>17276</v>
      </c>
      <c r="C1081" s="98" t="s">
        <v>15796</v>
      </c>
      <c r="D1081" s="98" t="s">
        <v>15886</v>
      </c>
      <c r="E1081" s="276"/>
    </row>
    <row r="1082" spans="1:5" ht="15.75">
      <c r="A1082" s="129"/>
      <c r="B1082" s="274" t="s">
        <v>17277</v>
      </c>
      <c r="C1082" s="98" t="s">
        <v>15796</v>
      </c>
      <c r="D1082" s="98" t="s">
        <v>15886</v>
      </c>
      <c r="E1082" s="276"/>
    </row>
    <row r="1083" spans="1:5" ht="15.75">
      <c r="A1083" s="129"/>
      <c r="B1083" s="274" t="s">
        <v>17278</v>
      </c>
      <c r="C1083" s="98" t="s">
        <v>15796</v>
      </c>
      <c r="D1083" s="98" t="s">
        <v>15886</v>
      </c>
      <c r="E1083" s="276"/>
    </row>
    <row r="1084" spans="1:5" ht="15.75">
      <c r="A1084" s="129"/>
      <c r="B1084" s="274" t="s">
        <v>17279</v>
      </c>
      <c r="C1084" s="98" t="s">
        <v>15796</v>
      </c>
      <c r="D1084" s="98" t="s">
        <v>15886</v>
      </c>
      <c r="E1084" s="276"/>
    </row>
    <row r="1085" spans="1:5" ht="15.75">
      <c r="A1085" s="129"/>
      <c r="B1085" s="274" t="s">
        <v>17280</v>
      </c>
      <c r="C1085" s="98" t="s">
        <v>15796</v>
      </c>
      <c r="D1085" s="98" t="s">
        <v>15886</v>
      </c>
      <c r="E1085" s="276"/>
    </row>
    <row r="1086" spans="1:5" ht="15.75">
      <c r="A1086" s="129"/>
      <c r="B1086" s="274" t="s">
        <v>17281</v>
      </c>
      <c r="C1086" s="98" t="s">
        <v>15796</v>
      </c>
      <c r="D1086" s="98" t="s">
        <v>15886</v>
      </c>
      <c r="E1086" s="276"/>
    </row>
    <row r="1087" spans="1:5" ht="15.75">
      <c r="A1087" s="129"/>
      <c r="B1087" s="274" t="s">
        <v>17282</v>
      </c>
      <c r="C1087" s="98" t="s">
        <v>15796</v>
      </c>
      <c r="D1087" s="98" t="s">
        <v>15886</v>
      </c>
      <c r="E1087" s="276"/>
    </row>
    <row r="1088" spans="1:5" ht="15.75">
      <c r="A1088" s="129"/>
      <c r="B1088" s="274" t="s">
        <v>17283</v>
      </c>
      <c r="C1088" s="98" t="s">
        <v>15796</v>
      </c>
      <c r="D1088" s="98" t="s">
        <v>15886</v>
      </c>
      <c r="E1088" s="276"/>
    </row>
    <row r="1089" spans="1:5" ht="15.75">
      <c r="A1089" s="129"/>
      <c r="B1089" s="274" t="s">
        <v>17284</v>
      </c>
      <c r="C1089" s="98" t="s">
        <v>15796</v>
      </c>
      <c r="D1089" s="98" t="s">
        <v>15886</v>
      </c>
      <c r="E1089" s="276"/>
    </row>
    <row r="1090" spans="1:5" ht="15.75">
      <c r="A1090" s="129"/>
      <c r="B1090" s="274" t="s">
        <v>17285</v>
      </c>
      <c r="C1090" s="98" t="s">
        <v>15796</v>
      </c>
      <c r="D1090" s="98" t="s">
        <v>15886</v>
      </c>
      <c r="E1090" s="276"/>
    </row>
    <row r="1091" spans="1:5" ht="15.75">
      <c r="A1091" s="129"/>
      <c r="B1091" s="274" t="s">
        <v>17286</v>
      </c>
      <c r="C1091" s="98" t="s">
        <v>15796</v>
      </c>
      <c r="D1091" s="98" t="s">
        <v>15886</v>
      </c>
      <c r="E1091" s="276"/>
    </row>
    <row r="1092" spans="1:5" ht="15.75">
      <c r="A1092" s="129"/>
      <c r="B1092" s="274" t="s">
        <v>17287</v>
      </c>
      <c r="C1092" s="98" t="s">
        <v>15796</v>
      </c>
      <c r="D1092" s="98" t="s">
        <v>15886</v>
      </c>
      <c r="E1092" s="276"/>
    </row>
    <row r="1093" spans="1:5" ht="15.75">
      <c r="A1093" s="129"/>
      <c r="B1093" s="274" t="s">
        <v>17288</v>
      </c>
      <c r="C1093" s="98" t="s">
        <v>15796</v>
      </c>
      <c r="D1093" s="98" t="s">
        <v>15886</v>
      </c>
      <c r="E1093" s="276"/>
    </row>
    <row r="1094" spans="1:5" ht="15.75">
      <c r="A1094" s="129"/>
      <c r="B1094" s="274" t="s">
        <v>17289</v>
      </c>
      <c r="C1094" s="98" t="s">
        <v>15796</v>
      </c>
      <c r="D1094" s="98" t="s">
        <v>15886</v>
      </c>
      <c r="E1094" s="276"/>
    </row>
    <row r="1095" spans="1:5" ht="15.75">
      <c r="A1095" s="129"/>
      <c r="B1095" s="274" t="s">
        <v>17290</v>
      </c>
      <c r="C1095" s="98" t="s">
        <v>15796</v>
      </c>
      <c r="D1095" s="98" t="s">
        <v>15886</v>
      </c>
      <c r="E1095" s="276"/>
    </row>
    <row r="1096" spans="1:5" ht="15.75">
      <c r="A1096" s="129"/>
      <c r="B1096" s="274" t="s">
        <v>17291</v>
      </c>
      <c r="C1096" s="98" t="s">
        <v>15796</v>
      </c>
      <c r="D1096" s="98" t="s">
        <v>15886</v>
      </c>
      <c r="E1096" s="276"/>
    </row>
    <row r="1097" spans="1:5" ht="15.75">
      <c r="A1097" s="129"/>
      <c r="B1097" s="274" t="s">
        <v>17292</v>
      </c>
      <c r="C1097" s="98" t="s">
        <v>15796</v>
      </c>
      <c r="D1097" s="98" t="s">
        <v>15886</v>
      </c>
      <c r="E1097" s="276"/>
    </row>
    <row r="1098" spans="1:5" ht="15.75">
      <c r="A1098" s="129"/>
      <c r="B1098" s="274" t="s">
        <v>17293</v>
      </c>
      <c r="C1098" s="98" t="s">
        <v>15796</v>
      </c>
      <c r="D1098" s="98" t="s">
        <v>15886</v>
      </c>
      <c r="E1098" s="276"/>
    </row>
    <row r="1099" spans="1:5" ht="15.75">
      <c r="A1099" s="129"/>
      <c r="B1099" s="274" t="s">
        <v>17294</v>
      </c>
      <c r="C1099" s="98" t="s">
        <v>15796</v>
      </c>
      <c r="D1099" s="98" t="s">
        <v>15886</v>
      </c>
      <c r="E1099" s="276"/>
    </row>
    <row r="1100" spans="1:5" ht="15.75">
      <c r="A1100" s="129"/>
      <c r="B1100" s="274" t="s">
        <v>17295</v>
      </c>
      <c r="C1100" s="98" t="s">
        <v>15796</v>
      </c>
      <c r="D1100" s="98" t="s">
        <v>15886</v>
      </c>
      <c r="E1100" s="276"/>
    </row>
    <row r="1101" spans="1:5" ht="15.75">
      <c r="A1101" s="129"/>
      <c r="B1101" s="274" t="s">
        <v>17296</v>
      </c>
      <c r="C1101" s="98" t="s">
        <v>15796</v>
      </c>
      <c r="D1101" s="98" t="s">
        <v>15886</v>
      </c>
      <c r="E1101" s="276"/>
    </row>
    <row r="1102" spans="1:5" ht="15.75">
      <c r="A1102" s="129"/>
      <c r="B1102" s="274" t="s">
        <v>17297</v>
      </c>
      <c r="C1102" s="98" t="s">
        <v>15796</v>
      </c>
      <c r="D1102" s="98" t="s">
        <v>15886</v>
      </c>
      <c r="E1102" s="276"/>
    </row>
    <row r="1103" spans="1:5" ht="15.75">
      <c r="A1103" s="129"/>
      <c r="B1103" s="274" t="s">
        <v>17298</v>
      </c>
      <c r="C1103" s="98" t="s">
        <v>15796</v>
      </c>
      <c r="D1103" s="98" t="s">
        <v>15886</v>
      </c>
      <c r="E1103" s="276"/>
    </row>
    <row r="1104" spans="1:5" ht="15.75">
      <c r="A1104" s="129"/>
      <c r="B1104" s="274" t="s">
        <v>17299</v>
      </c>
      <c r="C1104" s="98" t="s">
        <v>15796</v>
      </c>
      <c r="D1104" s="98" t="s">
        <v>15886</v>
      </c>
      <c r="E1104" s="276"/>
    </row>
    <row r="1105" spans="1:5" ht="15.75">
      <c r="A1105" s="129"/>
      <c r="B1105" s="274" t="s">
        <v>17300</v>
      </c>
      <c r="C1105" s="98" t="s">
        <v>15796</v>
      </c>
      <c r="D1105" s="98" t="s">
        <v>15886</v>
      </c>
      <c r="E1105" s="276"/>
    </row>
    <row r="1106" spans="1:5" ht="15.75">
      <c r="A1106" s="129"/>
      <c r="B1106" s="274" t="s">
        <v>17301</v>
      </c>
      <c r="C1106" s="98" t="s">
        <v>15796</v>
      </c>
      <c r="D1106" s="98" t="s">
        <v>15886</v>
      </c>
      <c r="E1106" s="276"/>
    </row>
    <row r="1107" spans="1:5" ht="15.75">
      <c r="A1107" s="129"/>
      <c r="B1107" s="274" t="s">
        <v>17302</v>
      </c>
      <c r="C1107" s="98" t="s">
        <v>15796</v>
      </c>
      <c r="D1107" s="98" t="s">
        <v>15886</v>
      </c>
      <c r="E1107" s="276"/>
    </row>
    <row r="1108" spans="1:5" ht="15.75">
      <c r="A1108" s="129"/>
      <c r="B1108" s="274" t="s">
        <v>17303</v>
      </c>
      <c r="C1108" s="98" t="s">
        <v>15796</v>
      </c>
      <c r="D1108" s="98" t="s">
        <v>15886</v>
      </c>
      <c r="E1108" s="276"/>
    </row>
    <row r="1109" spans="1:5" ht="15.75">
      <c r="A1109" s="129"/>
      <c r="B1109" s="274" t="s">
        <v>17304</v>
      </c>
      <c r="C1109" s="98" t="s">
        <v>15796</v>
      </c>
      <c r="D1109" s="98" t="s">
        <v>15886</v>
      </c>
      <c r="E1109" s="276"/>
    </row>
    <row r="1110" spans="1:5" ht="15.75">
      <c r="A1110" s="129"/>
      <c r="B1110" s="274" t="s">
        <v>17305</v>
      </c>
      <c r="C1110" s="98" t="s">
        <v>15796</v>
      </c>
      <c r="D1110" s="98" t="s">
        <v>15886</v>
      </c>
      <c r="E1110" s="276"/>
    </row>
    <row r="1111" spans="1:5" ht="15.75">
      <c r="A1111" s="129"/>
      <c r="B1111" s="274" t="s">
        <v>17306</v>
      </c>
      <c r="C1111" s="98" t="s">
        <v>15796</v>
      </c>
      <c r="D1111" s="98" t="s">
        <v>15886</v>
      </c>
      <c r="E1111" s="276"/>
    </row>
    <row r="1112" spans="1:5" ht="15.75">
      <c r="A1112" s="129"/>
      <c r="B1112" s="274" t="s">
        <v>17307</v>
      </c>
      <c r="C1112" s="98" t="s">
        <v>15796</v>
      </c>
      <c r="D1112" s="98" t="s">
        <v>15886</v>
      </c>
      <c r="E1112" s="276"/>
    </row>
    <row r="1113" spans="1:5" ht="15.75">
      <c r="A1113" s="129"/>
      <c r="B1113" s="274" t="s">
        <v>17308</v>
      </c>
      <c r="C1113" s="98" t="s">
        <v>15796</v>
      </c>
      <c r="D1113" s="98" t="s">
        <v>15886</v>
      </c>
      <c r="E1113" s="276"/>
    </row>
    <row r="1114" spans="1:5" ht="15.75">
      <c r="A1114" s="129"/>
      <c r="B1114" s="274" t="s">
        <v>17309</v>
      </c>
      <c r="C1114" s="98" t="s">
        <v>15796</v>
      </c>
      <c r="D1114" s="98" t="s">
        <v>15886</v>
      </c>
      <c r="E1114" s="276"/>
    </row>
    <row r="1115" spans="1:5" ht="15.75">
      <c r="A1115" s="129"/>
      <c r="B1115" s="274" t="s">
        <v>17310</v>
      </c>
      <c r="C1115" s="98" t="s">
        <v>15796</v>
      </c>
      <c r="D1115" s="98" t="s">
        <v>15886</v>
      </c>
      <c r="E1115" s="276"/>
    </row>
    <row r="1116" spans="1:5" ht="15.75">
      <c r="A1116" s="129"/>
      <c r="B1116" s="274" t="s">
        <v>17311</v>
      </c>
      <c r="C1116" s="98" t="s">
        <v>15796</v>
      </c>
      <c r="D1116" s="98" t="s">
        <v>15886</v>
      </c>
      <c r="E1116" s="276"/>
    </row>
    <row r="1117" spans="1:5" ht="15.75">
      <c r="A1117" s="129"/>
      <c r="B1117" s="274" t="s">
        <v>17312</v>
      </c>
      <c r="C1117" s="98" t="s">
        <v>15796</v>
      </c>
      <c r="D1117" s="98" t="s">
        <v>15886</v>
      </c>
      <c r="E1117" s="276"/>
    </row>
    <row r="1118" spans="1:5" ht="15.75">
      <c r="A1118" s="129"/>
      <c r="B1118" s="274" t="s">
        <v>17313</v>
      </c>
      <c r="C1118" s="98" t="s">
        <v>15796</v>
      </c>
      <c r="D1118" s="98" t="s">
        <v>15886</v>
      </c>
      <c r="E1118" s="276"/>
    </row>
    <row r="1119" spans="1:5" ht="15.75">
      <c r="A1119" s="129"/>
      <c r="B1119" s="274" t="s">
        <v>17314</v>
      </c>
      <c r="C1119" s="98" t="s">
        <v>15796</v>
      </c>
      <c r="D1119" s="98" t="s">
        <v>15886</v>
      </c>
      <c r="E1119" s="276"/>
    </row>
    <row r="1120" spans="1:5" ht="15.75">
      <c r="A1120" s="129"/>
      <c r="B1120" s="274" t="s">
        <v>17315</v>
      </c>
      <c r="C1120" s="98" t="s">
        <v>15796</v>
      </c>
      <c r="D1120" s="98" t="s">
        <v>15886</v>
      </c>
      <c r="E1120" s="276"/>
    </row>
    <row r="1121" spans="1:5" ht="15.75">
      <c r="A1121" s="129"/>
      <c r="B1121" s="274" t="s">
        <v>17316</v>
      </c>
      <c r="C1121" s="98" t="s">
        <v>15796</v>
      </c>
      <c r="D1121" s="98" t="s">
        <v>15886</v>
      </c>
      <c r="E1121" s="276"/>
    </row>
    <row r="1122" spans="1:5" ht="15.75">
      <c r="A1122" s="129"/>
      <c r="B1122" s="274" t="s">
        <v>17317</v>
      </c>
      <c r="C1122" s="98" t="s">
        <v>15796</v>
      </c>
      <c r="D1122" s="98" t="s">
        <v>15886</v>
      </c>
      <c r="E1122" s="276"/>
    </row>
    <row r="1123" spans="1:5" ht="15.75">
      <c r="A1123" s="129"/>
      <c r="B1123" s="274" t="s">
        <v>17318</v>
      </c>
      <c r="C1123" s="98" t="s">
        <v>15796</v>
      </c>
      <c r="D1123" s="98" t="s">
        <v>15886</v>
      </c>
      <c r="E1123" s="276"/>
    </row>
    <row r="1124" spans="1:5" ht="15.75">
      <c r="A1124" s="129"/>
      <c r="B1124" s="274" t="s">
        <v>17319</v>
      </c>
      <c r="C1124" s="98" t="s">
        <v>15796</v>
      </c>
      <c r="D1124" s="98" t="s">
        <v>15886</v>
      </c>
      <c r="E1124" s="276"/>
    </row>
    <row r="1125" spans="1:5" ht="15.75">
      <c r="A1125" s="129"/>
      <c r="B1125" s="274" t="s">
        <v>17320</v>
      </c>
      <c r="C1125" s="98" t="s">
        <v>15796</v>
      </c>
      <c r="D1125" s="98" t="s">
        <v>15886</v>
      </c>
      <c r="E1125" s="276"/>
    </row>
    <row r="1126" spans="1:5" ht="15.75">
      <c r="A1126" s="129"/>
      <c r="B1126" s="274" t="s">
        <v>17321</v>
      </c>
      <c r="C1126" s="98" t="s">
        <v>15796</v>
      </c>
      <c r="D1126" s="98" t="s">
        <v>15886</v>
      </c>
      <c r="E1126" s="276"/>
    </row>
    <row r="1127" spans="1:5" ht="15.75">
      <c r="A1127" s="129"/>
      <c r="B1127" s="274" t="s">
        <v>17322</v>
      </c>
      <c r="C1127" s="98" t="s">
        <v>15796</v>
      </c>
      <c r="D1127" s="98" t="s">
        <v>15886</v>
      </c>
      <c r="E1127" s="276"/>
    </row>
    <row r="1128" spans="1:5" ht="15.75">
      <c r="A1128" s="129"/>
      <c r="B1128" s="274" t="s">
        <v>17323</v>
      </c>
      <c r="C1128" s="98" t="s">
        <v>15796</v>
      </c>
      <c r="D1128" s="98" t="s">
        <v>15886</v>
      </c>
      <c r="E1128" s="276"/>
    </row>
    <row r="1129" spans="1:5" ht="15.75">
      <c r="A1129" s="129"/>
      <c r="B1129" s="274" t="s">
        <v>17324</v>
      </c>
      <c r="C1129" s="98" t="s">
        <v>15796</v>
      </c>
      <c r="D1129" s="98" t="s">
        <v>15886</v>
      </c>
      <c r="E1129" s="276"/>
    </row>
    <row r="1130" spans="1:5" ht="15.75">
      <c r="A1130" s="129"/>
      <c r="B1130" s="274" t="s">
        <v>17325</v>
      </c>
      <c r="C1130" s="98" t="s">
        <v>15796</v>
      </c>
      <c r="D1130" s="98" t="s">
        <v>15886</v>
      </c>
      <c r="E1130" s="276"/>
    </row>
    <row r="1131" spans="1:5" ht="15.75">
      <c r="A1131" s="129"/>
      <c r="B1131" s="274" t="s">
        <v>17326</v>
      </c>
      <c r="C1131" s="98" t="s">
        <v>15796</v>
      </c>
      <c r="D1131" s="98" t="s">
        <v>15886</v>
      </c>
      <c r="E1131" s="276"/>
    </row>
    <row r="1132" spans="1:5" ht="15.75">
      <c r="A1132" s="129"/>
      <c r="B1132" s="274" t="s">
        <v>17327</v>
      </c>
      <c r="C1132" s="98" t="s">
        <v>15796</v>
      </c>
      <c r="D1132" s="98" t="s">
        <v>15886</v>
      </c>
      <c r="E1132" s="276"/>
    </row>
    <row r="1133" spans="1:5" ht="15.75">
      <c r="A1133" s="129"/>
      <c r="B1133" s="274" t="s">
        <v>17328</v>
      </c>
      <c r="C1133" s="98" t="s">
        <v>15796</v>
      </c>
      <c r="D1133" s="98" t="s">
        <v>15886</v>
      </c>
      <c r="E1133" s="276"/>
    </row>
    <row r="1134" spans="1:5" ht="15.75">
      <c r="A1134" s="129"/>
      <c r="B1134" s="274" t="s">
        <v>17329</v>
      </c>
      <c r="C1134" s="98" t="s">
        <v>15796</v>
      </c>
      <c r="D1134" s="98" t="s">
        <v>15886</v>
      </c>
      <c r="E1134" s="276"/>
    </row>
    <row r="1135" spans="1:5" ht="15.75">
      <c r="A1135" s="129"/>
      <c r="B1135" s="274" t="s">
        <v>17330</v>
      </c>
      <c r="C1135" s="98" t="s">
        <v>15796</v>
      </c>
      <c r="D1135" s="98" t="s">
        <v>15886</v>
      </c>
      <c r="E1135" s="276"/>
    </row>
    <row r="1136" spans="1:5" ht="15.75">
      <c r="A1136" s="129"/>
      <c r="B1136" s="274" t="s">
        <v>17331</v>
      </c>
      <c r="C1136" s="98" t="s">
        <v>15796</v>
      </c>
      <c r="D1136" s="98" t="s">
        <v>15886</v>
      </c>
      <c r="E1136" s="276"/>
    </row>
    <row r="1137" spans="1:5" ht="15.75">
      <c r="A1137" s="129"/>
      <c r="B1137" s="274" t="s">
        <v>17332</v>
      </c>
      <c r="C1137" s="98" t="s">
        <v>15796</v>
      </c>
      <c r="D1137" s="98" t="s">
        <v>15886</v>
      </c>
      <c r="E1137" s="276"/>
    </row>
    <row r="1138" spans="1:5" ht="15.75">
      <c r="A1138" s="129"/>
      <c r="B1138" s="274" t="s">
        <v>17333</v>
      </c>
      <c r="C1138" s="98" t="s">
        <v>15796</v>
      </c>
      <c r="D1138" s="98" t="s">
        <v>15886</v>
      </c>
      <c r="E1138" s="276"/>
    </row>
    <row r="1139" spans="1:5" ht="15.75">
      <c r="A1139" s="129"/>
      <c r="B1139" s="274" t="s">
        <v>17334</v>
      </c>
      <c r="C1139" s="98" t="s">
        <v>15796</v>
      </c>
      <c r="D1139" s="98" t="s">
        <v>15886</v>
      </c>
      <c r="E1139" s="276"/>
    </row>
    <row r="1140" spans="1:5" ht="15.75">
      <c r="A1140" s="129"/>
      <c r="B1140" s="274" t="s">
        <v>17335</v>
      </c>
      <c r="C1140" s="98" t="s">
        <v>15796</v>
      </c>
      <c r="D1140" s="98" t="s">
        <v>15886</v>
      </c>
      <c r="E1140" s="276"/>
    </row>
    <row r="1141" spans="1:5" ht="15.75">
      <c r="A1141" s="129"/>
      <c r="B1141" s="274" t="s">
        <v>17336</v>
      </c>
      <c r="C1141" s="98" t="s">
        <v>15796</v>
      </c>
      <c r="D1141" s="98" t="s">
        <v>15886</v>
      </c>
      <c r="E1141" s="276"/>
    </row>
    <row r="1142" spans="1:5" ht="15.75">
      <c r="A1142" s="129"/>
      <c r="B1142" s="274" t="s">
        <v>17337</v>
      </c>
      <c r="C1142" s="98" t="s">
        <v>15796</v>
      </c>
      <c r="D1142" s="98" t="s">
        <v>15886</v>
      </c>
      <c r="E1142" s="276"/>
    </row>
    <row r="1143" spans="1:5" ht="15.75">
      <c r="A1143" s="129"/>
      <c r="B1143" s="274" t="s">
        <v>17338</v>
      </c>
      <c r="C1143" s="98" t="s">
        <v>15796</v>
      </c>
      <c r="D1143" s="98" t="s">
        <v>15886</v>
      </c>
      <c r="E1143" s="276"/>
    </row>
    <row r="1144" spans="1:5" ht="15.75">
      <c r="A1144" s="129"/>
      <c r="B1144" s="274" t="s">
        <v>17339</v>
      </c>
      <c r="C1144" s="98" t="s">
        <v>15796</v>
      </c>
      <c r="D1144" s="98" t="s">
        <v>15886</v>
      </c>
      <c r="E1144" s="276"/>
    </row>
    <row r="1145" spans="1:5" ht="15.75">
      <c r="A1145" s="129"/>
      <c r="B1145" s="274" t="s">
        <v>17340</v>
      </c>
      <c r="C1145" s="98" t="s">
        <v>15796</v>
      </c>
      <c r="D1145" s="98" t="s">
        <v>15886</v>
      </c>
      <c r="E1145" s="276"/>
    </row>
    <row r="1146" spans="1:5" ht="15.75">
      <c r="A1146" s="129"/>
      <c r="B1146" s="274" t="s">
        <v>17341</v>
      </c>
      <c r="C1146" s="98" t="s">
        <v>15796</v>
      </c>
      <c r="D1146" s="98" t="s">
        <v>15886</v>
      </c>
      <c r="E1146" s="276"/>
    </row>
    <row r="1147" spans="1:5" ht="15.75">
      <c r="A1147" s="129"/>
      <c r="B1147" s="274" t="s">
        <v>17342</v>
      </c>
      <c r="C1147" s="98" t="s">
        <v>15796</v>
      </c>
      <c r="D1147" s="98" t="s">
        <v>15886</v>
      </c>
      <c r="E1147" s="276"/>
    </row>
    <row r="1148" spans="1:5" ht="15.75">
      <c r="A1148" s="129"/>
      <c r="B1148" s="274" t="s">
        <v>17343</v>
      </c>
      <c r="C1148" s="98" t="s">
        <v>15796</v>
      </c>
      <c r="D1148" s="98" t="s">
        <v>15886</v>
      </c>
      <c r="E1148" s="276"/>
    </row>
    <row r="1149" spans="1:5" ht="15.75">
      <c r="A1149" s="129"/>
      <c r="B1149" s="274" t="s">
        <v>17344</v>
      </c>
      <c r="C1149" s="98" t="s">
        <v>15796</v>
      </c>
      <c r="D1149" s="98" t="s">
        <v>15886</v>
      </c>
      <c r="E1149" s="276"/>
    </row>
    <row r="1150" spans="1:5" ht="15.75">
      <c r="A1150" s="129"/>
      <c r="B1150" s="274" t="s">
        <v>17345</v>
      </c>
      <c r="C1150" s="98" t="s">
        <v>15796</v>
      </c>
      <c r="D1150" s="98" t="s">
        <v>15886</v>
      </c>
      <c r="E1150" s="276"/>
    </row>
    <row r="1151" spans="1:5" ht="15.75">
      <c r="A1151" s="129"/>
      <c r="B1151" s="274" t="s">
        <v>17346</v>
      </c>
      <c r="C1151" s="98" t="s">
        <v>15796</v>
      </c>
      <c r="D1151" s="98" t="s">
        <v>15886</v>
      </c>
      <c r="E1151" s="276"/>
    </row>
    <row r="1152" spans="1:5" ht="15.75">
      <c r="A1152" s="129"/>
      <c r="B1152" s="274" t="s">
        <v>17347</v>
      </c>
      <c r="C1152" s="98" t="s">
        <v>15796</v>
      </c>
      <c r="D1152" s="98" t="s">
        <v>15886</v>
      </c>
      <c r="E1152" s="276"/>
    </row>
    <row r="1153" spans="1:5" ht="15.75">
      <c r="A1153" s="129"/>
      <c r="B1153" s="274" t="s">
        <v>17348</v>
      </c>
      <c r="C1153" s="98" t="s">
        <v>15796</v>
      </c>
      <c r="D1153" s="98" t="s">
        <v>15886</v>
      </c>
      <c r="E1153" s="276"/>
    </row>
    <row r="1154" spans="1:5" ht="15.75">
      <c r="A1154" s="129"/>
      <c r="B1154" s="274" t="s">
        <v>17349</v>
      </c>
      <c r="C1154" s="98" t="s">
        <v>15796</v>
      </c>
      <c r="D1154" s="98" t="s">
        <v>15886</v>
      </c>
      <c r="E1154" s="276"/>
    </row>
    <row r="1155" spans="1:5" ht="15.75">
      <c r="A1155" s="129"/>
      <c r="B1155" s="274" t="s">
        <v>17350</v>
      </c>
      <c r="C1155" s="98" t="s">
        <v>15796</v>
      </c>
      <c r="D1155" s="98" t="s">
        <v>15886</v>
      </c>
      <c r="E1155" s="276"/>
    </row>
    <row r="1156" spans="1:5" ht="15.75">
      <c r="A1156" s="129"/>
      <c r="B1156" s="274" t="s">
        <v>17351</v>
      </c>
      <c r="C1156" s="98" t="s">
        <v>15796</v>
      </c>
      <c r="D1156" s="98" t="s">
        <v>15886</v>
      </c>
      <c r="E1156" s="276"/>
    </row>
    <row r="1157" spans="1:5" ht="15.75">
      <c r="A1157" s="129"/>
      <c r="B1157" s="274" t="s">
        <v>17352</v>
      </c>
      <c r="C1157" s="98" t="s">
        <v>15796</v>
      </c>
      <c r="D1157" s="98" t="s">
        <v>15886</v>
      </c>
      <c r="E1157" s="276"/>
    </row>
    <row r="1158" spans="1:5" ht="15.75">
      <c r="A1158" s="129"/>
      <c r="B1158" s="274" t="s">
        <v>17353</v>
      </c>
      <c r="C1158" s="98" t="s">
        <v>15796</v>
      </c>
      <c r="D1158" s="98" t="s">
        <v>15886</v>
      </c>
      <c r="E1158" s="276"/>
    </row>
    <row r="1159" spans="1:5" ht="15.75">
      <c r="A1159" s="129"/>
      <c r="B1159" s="274" t="s">
        <v>17354</v>
      </c>
      <c r="C1159" s="98" t="s">
        <v>15796</v>
      </c>
      <c r="D1159" s="98" t="s">
        <v>15886</v>
      </c>
      <c r="E1159" s="276"/>
    </row>
    <row r="1160" spans="1:5" ht="15.75">
      <c r="A1160" s="129"/>
      <c r="B1160" s="274" t="s">
        <v>17355</v>
      </c>
      <c r="C1160" s="98" t="s">
        <v>15796</v>
      </c>
      <c r="D1160" s="98" t="s">
        <v>15886</v>
      </c>
      <c r="E1160" s="276"/>
    </row>
    <row r="1161" spans="1:5" ht="15.75">
      <c r="A1161" s="129"/>
      <c r="B1161" s="274" t="s">
        <v>17356</v>
      </c>
      <c r="C1161" s="98" t="s">
        <v>15796</v>
      </c>
      <c r="D1161" s="98" t="s">
        <v>15886</v>
      </c>
      <c r="E1161" s="276"/>
    </row>
    <row r="1162" spans="1:5" ht="15.75">
      <c r="A1162" s="129"/>
      <c r="B1162" s="274" t="s">
        <v>17357</v>
      </c>
      <c r="C1162" s="98" t="s">
        <v>15796</v>
      </c>
      <c r="D1162" s="98" t="s">
        <v>15886</v>
      </c>
      <c r="E1162" s="276"/>
    </row>
    <row r="1163" spans="1:5" ht="15.75">
      <c r="A1163" s="129"/>
      <c r="B1163" s="274" t="s">
        <v>17358</v>
      </c>
      <c r="C1163" s="98" t="s">
        <v>15796</v>
      </c>
      <c r="D1163" s="98" t="s">
        <v>15886</v>
      </c>
      <c r="E1163" s="276"/>
    </row>
    <row r="1164" spans="1:5" ht="15.75">
      <c r="A1164" s="129"/>
      <c r="B1164" s="274" t="s">
        <v>17359</v>
      </c>
      <c r="C1164" s="98" t="s">
        <v>15796</v>
      </c>
      <c r="D1164" s="98" t="s">
        <v>15886</v>
      </c>
      <c r="E1164" s="276"/>
    </row>
    <row r="1165" spans="1:5" ht="15.75">
      <c r="A1165" s="129"/>
      <c r="B1165" s="274" t="s">
        <v>17360</v>
      </c>
      <c r="C1165" s="98" t="s">
        <v>15796</v>
      </c>
      <c r="D1165" s="98" t="s">
        <v>15886</v>
      </c>
      <c r="E1165" s="276"/>
    </row>
    <row r="1166" spans="1:5" ht="15.75">
      <c r="A1166" s="129"/>
      <c r="B1166" s="274" t="s">
        <v>17361</v>
      </c>
      <c r="C1166" s="98" t="s">
        <v>15796</v>
      </c>
      <c r="D1166" s="98" t="s">
        <v>15886</v>
      </c>
      <c r="E1166" s="276"/>
    </row>
    <row r="1167" spans="1:5" ht="15.75">
      <c r="A1167" s="129"/>
      <c r="B1167" s="274" t="s">
        <v>17362</v>
      </c>
      <c r="C1167" s="98" t="s">
        <v>15796</v>
      </c>
      <c r="D1167" s="98" t="s">
        <v>15886</v>
      </c>
      <c r="E1167" s="276"/>
    </row>
    <row r="1168" spans="1:5" ht="15.75">
      <c r="A1168" s="129"/>
      <c r="B1168" s="274" t="s">
        <v>17363</v>
      </c>
      <c r="C1168" s="98" t="s">
        <v>15796</v>
      </c>
      <c r="D1168" s="98" t="s">
        <v>15886</v>
      </c>
      <c r="E1168" s="276"/>
    </row>
    <row r="1169" spans="1:5" ht="15.75">
      <c r="A1169" s="129"/>
      <c r="B1169" s="274" t="s">
        <v>17364</v>
      </c>
      <c r="C1169" s="98" t="s">
        <v>15796</v>
      </c>
      <c r="D1169" s="98" t="s">
        <v>15886</v>
      </c>
      <c r="E1169" s="276"/>
    </row>
    <row r="1170" spans="1:5" ht="15.75">
      <c r="A1170" s="129"/>
      <c r="B1170" s="274" t="s">
        <v>17365</v>
      </c>
      <c r="C1170" s="98" t="s">
        <v>15796</v>
      </c>
      <c r="D1170" s="98" t="s">
        <v>15886</v>
      </c>
      <c r="E1170" s="276"/>
    </row>
    <row r="1171" spans="1:5" ht="15.75">
      <c r="A1171" s="129"/>
      <c r="B1171" s="274" t="s">
        <v>17366</v>
      </c>
      <c r="C1171" s="98" t="s">
        <v>15796</v>
      </c>
      <c r="D1171" s="98" t="s">
        <v>15886</v>
      </c>
      <c r="E1171" s="276"/>
    </row>
    <row r="1172" spans="1:5" ht="15.75">
      <c r="A1172" s="129"/>
      <c r="B1172" s="274" t="s">
        <v>17367</v>
      </c>
      <c r="C1172" s="98" t="s">
        <v>15796</v>
      </c>
      <c r="D1172" s="98" t="s">
        <v>15886</v>
      </c>
      <c r="E1172" s="276"/>
    </row>
    <row r="1173" spans="1:5" ht="15.75">
      <c r="A1173" s="129"/>
      <c r="B1173" s="274" t="s">
        <v>17368</v>
      </c>
      <c r="C1173" s="98" t="s">
        <v>15796</v>
      </c>
      <c r="D1173" s="98" t="s">
        <v>15886</v>
      </c>
      <c r="E1173" s="276"/>
    </row>
    <row r="1174" spans="1:5" ht="15.75">
      <c r="A1174" s="129"/>
      <c r="B1174" s="274" t="s">
        <v>17369</v>
      </c>
      <c r="C1174" s="98" t="s">
        <v>15796</v>
      </c>
      <c r="D1174" s="98" t="s">
        <v>15886</v>
      </c>
      <c r="E1174" s="276"/>
    </row>
    <row r="1175" spans="1:5" ht="15.75">
      <c r="A1175" s="129"/>
      <c r="B1175" s="274" t="s">
        <v>17370</v>
      </c>
      <c r="C1175" s="98" t="s">
        <v>15796</v>
      </c>
      <c r="D1175" s="98" t="s">
        <v>15886</v>
      </c>
      <c r="E1175" s="276"/>
    </row>
    <row r="1176" spans="1:5" ht="15.75">
      <c r="A1176" s="129"/>
      <c r="B1176" s="274" t="s">
        <v>17371</v>
      </c>
      <c r="C1176" s="98" t="s">
        <v>15796</v>
      </c>
      <c r="D1176" s="98" t="s">
        <v>15886</v>
      </c>
      <c r="E1176" s="276"/>
    </row>
    <row r="1177" spans="1:5" ht="15.75">
      <c r="A1177" s="129"/>
      <c r="B1177" s="274" t="s">
        <v>17372</v>
      </c>
      <c r="C1177" s="98" t="s">
        <v>15796</v>
      </c>
      <c r="D1177" s="98" t="s">
        <v>15886</v>
      </c>
      <c r="E1177" s="276"/>
    </row>
    <row r="1178" spans="1:5" ht="15.75">
      <c r="A1178" s="129"/>
      <c r="B1178" s="274" t="s">
        <v>17373</v>
      </c>
      <c r="C1178" s="98" t="s">
        <v>15796</v>
      </c>
      <c r="D1178" s="98" t="s">
        <v>15886</v>
      </c>
      <c r="E1178" s="276"/>
    </row>
    <row r="1179" spans="1:5" ht="15.75">
      <c r="A1179" s="129"/>
      <c r="B1179" s="274" t="s">
        <v>17374</v>
      </c>
      <c r="C1179" s="98" t="s">
        <v>15796</v>
      </c>
      <c r="D1179" s="98" t="s">
        <v>15886</v>
      </c>
      <c r="E1179" s="276"/>
    </row>
    <row r="1180" spans="1:5" ht="15.75">
      <c r="A1180" s="129"/>
      <c r="B1180" s="274" t="s">
        <v>17375</v>
      </c>
      <c r="C1180" s="98" t="s">
        <v>15796</v>
      </c>
      <c r="D1180" s="98" t="s">
        <v>15886</v>
      </c>
      <c r="E1180" s="276"/>
    </row>
    <row r="1181" spans="1:5" ht="15.75">
      <c r="A1181" s="129"/>
      <c r="B1181" s="274" t="s">
        <v>17376</v>
      </c>
      <c r="C1181" s="98" t="s">
        <v>15796</v>
      </c>
      <c r="D1181" s="98" t="s">
        <v>15886</v>
      </c>
      <c r="E1181" s="276"/>
    </row>
    <row r="1182" spans="1:5" ht="15.75">
      <c r="A1182" s="129"/>
      <c r="B1182" s="274" t="s">
        <v>17377</v>
      </c>
      <c r="C1182" s="98" t="s">
        <v>15796</v>
      </c>
      <c r="D1182" s="98" t="s">
        <v>15886</v>
      </c>
      <c r="E1182" s="276"/>
    </row>
    <row r="1183" spans="1:5" ht="15.75">
      <c r="A1183" s="129"/>
      <c r="B1183" s="274" t="s">
        <v>17378</v>
      </c>
      <c r="C1183" s="98" t="s">
        <v>15796</v>
      </c>
      <c r="D1183" s="98" t="s">
        <v>15886</v>
      </c>
      <c r="E1183" s="276"/>
    </row>
    <row r="1184" spans="1:5" ht="15.75">
      <c r="A1184" s="129"/>
      <c r="B1184" s="274" t="s">
        <v>17379</v>
      </c>
      <c r="C1184" s="98" t="s">
        <v>15796</v>
      </c>
      <c r="D1184" s="98" t="s">
        <v>15886</v>
      </c>
      <c r="E1184" s="276"/>
    </row>
    <row r="1185" spans="1:5" ht="15.75">
      <c r="A1185" s="129"/>
      <c r="B1185" s="274" t="s">
        <v>17380</v>
      </c>
      <c r="C1185" s="98" t="s">
        <v>15796</v>
      </c>
      <c r="D1185" s="98" t="s">
        <v>15886</v>
      </c>
      <c r="E1185" s="276"/>
    </row>
    <row r="1186" spans="1:5" ht="15.75">
      <c r="A1186" s="129"/>
      <c r="B1186" s="274" t="s">
        <v>17381</v>
      </c>
      <c r="C1186" s="98" t="s">
        <v>15796</v>
      </c>
      <c r="D1186" s="98" t="s">
        <v>15886</v>
      </c>
      <c r="E1186" s="276"/>
    </row>
    <row r="1187" spans="1:5" ht="15.75">
      <c r="A1187" s="129"/>
      <c r="B1187" s="274" t="s">
        <v>17382</v>
      </c>
      <c r="C1187" s="98" t="s">
        <v>15796</v>
      </c>
      <c r="D1187" s="98" t="s">
        <v>15886</v>
      </c>
      <c r="E1187" s="276"/>
    </row>
    <row r="1188" spans="1:5" ht="15.75">
      <c r="A1188" s="129"/>
      <c r="B1188" s="274" t="s">
        <v>17383</v>
      </c>
      <c r="C1188" s="98" t="s">
        <v>15796</v>
      </c>
      <c r="D1188" s="98" t="s">
        <v>15886</v>
      </c>
      <c r="E1188" s="276"/>
    </row>
    <row r="1189" spans="1:5" ht="15.75">
      <c r="A1189" s="129"/>
      <c r="B1189" s="274" t="s">
        <v>17384</v>
      </c>
      <c r="C1189" s="98" t="s">
        <v>15796</v>
      </c>
      <c r="D1189" s="98" t="s">
        <v>15886</v>
      </c>
      <c r="E1189" s="276"/>
    </row>
    <row r="1190" spans="1:5" ht="15.75">
      <c r="A1190" s="129"/>
      <c r="B1190" s="274" t="s">
        <v>17385</v>
      </c>
      <c r="C1190" s="98" t="s">
        <v>15796</v>
      </c>
      <c r="D1190" s="98" t="s">
        <v>15886</v>
      </c>
      <c r="E1190" s="276"/>
    </row>
    <row r="1191" spans="1:5" ht="15.75">
      <c r="A1191" s="129"/>
      <c r="B1191" s="274" t="s">
        <v>17386</v>
      </c>
      <c r="C1191" s="98" t="s">
        <v>15796</v>
      </c>
      <c r="D1191" s="98" t="s">
        <v>15886</v>
      </c>
      <c r="E1191" s="276"/>
    </row>
    <row r="1192" spans="1:5" ht="15.75">
      <c r="A1192" s="129"/>
      <c r="B1192" s="274" t="s">
        <v>17387</v>
      </c>
      <c r="C1192" s="98" t="s">
        <v>15796</v>
      </c>
      <c r="D1192" s="98" t="s">
        <v>15886</v>
      </c>
      <c r="E1192" s="276"/>
    </row>
    <row r="1193" spans="1:5" ht="15.75">
      <c r="A1193" s="129"/>
      <c r="B1193" s="274" t="s">
        <v>17388</v>
      </c>
      <c r="C1193" s="98" t="s">
        <v>15796</v>
      </c>
      <c r="D1193" s="98" t="s">
        <v>15886</v>
      </c>
      <c r="E1193" s="276"/>
    </row>
    <row r="1194" spans="1:5" ht="15.75">
      <c r="A1194" s="129"/>
      <c r="B1194" s="274" t="s">
        <v>17389</v>
      </c>
      <c r="C1194" s="98" t="s">
        <v>15796</v>
      </c>
      <c r="D1194" s="98" t="s">
        <v>15886</v>
      </c>
      <c r="E1194" s="276"/>
    </row>
    <row r="1195" spans="1:5" ht="15.75">
      <c r="A1195" s="129"/>
      <c r="B1195" s="274" t="s">
        <v>17390</v>
      </c>
      <c r="C1195" s="98" t="s">
        <v>15796</v>
      </c>
      <c r="D1195" s="98" t="s">
        <v>15886</v>
      </c>
      <c r="E1195" s="276"/>
    </row>
    <row r="1196" spans="1:5" ht="15.75">
      <c r="A1196" s="129"/>
      <c r="B1196" s="274" t="s">
        <v>17391</v>
      </c>
      <c r="C1196" s="98" t="s">
        <v>15796</v>
      </c>
      <c r="D1196" s="98" t="s">
        <v>15886</v>
      </c>
      <c r="E1196" s="276"/>
    </row>
    <row r="1197" spans="1:5" ht="15.75">
      <c r="A1197" s="129"/>
      <c r="B1197" s="274" t="s">
        <v>17392</v>
      </c>
      <c r="C1197" s="98" t="s">
        <v>15796</v>
      </c>
      <c r="D1197" s="98" t="s">
        <v>15886</v>
      </c>
      <c r="E1197" s="276"/>
    </row>
    <row r="1198" spans="1:5" ht="15.75">
      <c r="A1198" s="129"/>
      <c r="B1198" s="274" t="s">
        <v>17393</v>
      </c>
      <c r="C1198" s="98" t="s">
        <v>15796</v>
      </c>
      <c r="D1198" s="98" t="s">
        <v>15886</v>
      </c>
      <c r="E1198" s="276"/>
    </row>
    <row r="1199" spans="1:5" ht="15.75">
      <c r="A1199" s="129"/>
      <c r="B1199" s="274" t="s">
        <v>17394</v>
      </c>
      <c r="C1199" s="98" t="s">
        <v>15796</v>
      </c>
      <c r="D1199" s="98" t="s">
        <v>15886</v>
      </c>
      <c r="E1199" s="276"/>
    </row>
    <row r="1200" spans="1:5" ht="15.75">
      <c r="A1200" s="129"/>
      <c r="B1200" s="274" t="s">
        <v>17394</v>
      </c>
      <c r="C1200" s="98" t="s">
        <v>15796</v>
      </c>
      <c r="D1200" s="98" t="s">
        <v>15886</v>
      </c>
      <c r="E1200" s="276"/>
    </row>
    <row r="1201" spans="1:5" ht="15.75">
      <c r="A1201" s="129"/>
      <c r="B1201" s="274" t="s">
        <v>17395</v>
      </c>
      <c r="C1201" s="98" t="s">
        <v>15796</v>
      </c>
      <c r="D1201" s="98" t="s">
        <v>15886</v>
      </c>
      <c r="E1201" s="276"/>
    </row>
    <row r="1202" spans="1:5" ht="15.75">
      <c r="A1202" s="129"/>
      <c r="B1202" s="274" t="s">
        <v>17396</v>
      </c>
      <c r="C1202" s="98" t="s">
        <v>15796</v>
      </c>
      <c r="D1202" s="98" t="s">
        <v>15886</v>
      </c>
      <c r="E1202" s="276"/>
    </row>
    <row r="1203" spans="1:5" ht="15.75">
      <c r="A1203" s="129"/>
      <c r="B1203" s="274" t="s">
        <v>17397</v>
      </c>
      <c r="C1203" s="98" t="s">
        <v>15796</v>
      </c>
      <c r="D1203" s="98" t="s">
        <v>15886</v>
      </c>
      <c r="E1203" s="276"/>
    </row>
    <row r="1204" spans="1:5" ht="15.75">
      <c r="A1204" s="129"/>
      <c r="B1204" s="274" t="s">
        <v>17398</v>
      </c>
      <c r="C1204" s="98" t="s">
        <v>15796</v>
      </c>
      <c r="D1204" s="98" t="s">
        <v>15886</v>
      </c>
      <c r="E1204" s="276"/>
    </row>
    <row r="1205" spans="1:5" ht="15.75">
      <c r="A1205" s="129"/>
      <c r="B1205" s="274" t="s">
        <v>17399</v>
      </c>
      <c r="C1205" s="98" t="s">
        <v>15796</v>
      </c>
      <c r="D1205" s="98" t="s">
        <v>15886</v>
      </c>
      <c r="E1205" s="276"/>
    </row>
    <row r="1206" spans="1:5" ht="15.75">
      <c r="A1206" s="129"/>
      <c r="B1206" s="274" t="s">
        <v>17400</v>
      </c>
      <c r="C1206" s="98" t="s">
        <v>15796</v>
      </c>
      <c r="D1206" s="98" t="s">
        <v>15886</v>
      </c>
      <c r="E1206" s="276"/>
    </row>
    <row r="1207" spans="1:5" ht="15.75">
      <c r="A1207" s="129"/>
      <c r="B1207" s="274" t="s">
        <v>17401</v>
      </c>
      <c r="C1207" s="98" t="s">
        <v>15796</v>
      </c>
      <c r="D1207" s="98" t="s">
        <v>15886</v>
      </c>
      <c r="E1207" s="276"/>
    </row>
    <row r="1208" spans="1:5" ht="15.75">
      <c r="A1208" s="129"/>
      <c r="B1208" s="274" t="s">
        <v>17402</v>
      </c>
      <c r="C1208" s="98" t="s">
        <v>15796</v>
      </c>
      <c r="D1208" s="98" t="s">
        <v>15886</v>
      </c>
      <c r="E1208" s="276"/>
    </row>
    <row r="1209" spans="1:5" ht="15.75">
      <c r="A1209" s="129"/>
      <c r="B1209" s="274" t="s">
        <v>17403</v>
      </c>
      <c r="C1209" s="98" t="s">
        <v>15796</v>
      </c>
      <c r="D1209" s="98" t="s">
        <v>15886</v>
      </c>
      <c r="E1209" s="276"/>
    </row>
    <row r="1210" spans="1:5" ht="15.75">
      <c r="A1210" s="129"/>
      <c r="B1210" s="274" t="s">
        <v>17404</v>
      </c>
      <c r="C1210" s="98" t="s">
        <v>15796</v>
      </c>
      <c r="D1210" s="98" t="s">
        <v>15886</v>
      </c>
      <c r="E1210" s="276"/>
    </row>
    <row r="1211" spans="1:5" ht="15.75">
      <c r="A1211" s="129"/>
      <c r="B1211" s="274" t="s">
        <v>17405</v>
      </c>
      <c r="C1211" s="98" t="s">
        <v>15796</v>
      </c>
      <c r="D1211" s="98" t="s">
        <v>15886</v>
      </c>
      <c r="E1211" s="276"/>
    </row>
    <row r="1212" spans="1:5" ht="15.75">
      <c r="A1212" s="129"/>
      <c r="B1212" s="274" t="s">
        <v>17406</v>
      </c>
      <c r="C1212" s="98" t="s">
        <v>15796</v>
      </c>
      <c r="D1212" s="98" t="s">
        <v>15886</v>
      </c>
      <c r="E1212" s="276"/>
    </row>
    <row r="1213" spans="1:5" ht="15.75">
      <c r="A1213" s="129"/>
      <c r="B1213" s="274" t="s">
        <v>17407</v>
      </c>
      <c r="C1213" s="98" t="s">
        <v>15796</v>
      </c>
      <c r="D1213" s="98" t="s">
        <v>15886</v>
      </c>
      <c r="E1213" s="276"/>
    </row>
    <row r="1214" spans="1:5" ht="15.75">
      <c r="A1214" s="129"/>
      <c r="B1214" s="274" t="s">
        <v>17408</v>
      </c>
      <c r="C1214" s="98" t="s">
        <v>15796</v>
      </c>
      <c r="D1214" s="98" t="s">
        <v>15886</v>
      </c>
      <c r="E1214" s="276"/>
    </row>
    <row r="1215" spans="1:5" ht="15.75">
      <c r="A1215" s="129"/>
      <c r="B1215" s="274" t="s">
        <v>17409</v>
      </c>
      <c r="C1215" s="98" t="s">
        <v>15796</v>
      </c>
      <c r="D1215" s="98" t="s">
        <v>15886</v>
      </c>
      <c r="E1215" s="276"/>
    </row>
    <row r="1216" spans="1:5" ht="15.75">
      <c r="A1216" s="129"/>
      <c r="B1216" s="274" t="s">
        <v>17410</v>
      </c>
      <c r="C1216" s="98" t="s">
        <v>15796</v>
      </c>
      <c r="D1216" s="98" t="s">
        <v>15886</v>
      </c>
      <c r="E1216" s="276"/>
    </row>
    <row r="1217" spans="1:5" ht="15.75">
      <c r="A1217" s="129"/>
      <c r="B1217" s="274" t="s">
        <v>17411</v>
      </c>
      <c r="C1217" s="98" t="s">
        <v>15796</v>
      </c>
      <c r="D1217" s="98" t="s">
        <v>15886</v>
      </c>
      <c r="E1217" s="276"/>
    </row>
    <row r="1218" spans="1:5" ht="15.75">
      <c r="A1218" s="129"/>
      <c r="B1218" s="274" t="s">
        <v>17412</v>
      </c>
      <c r="C1218" s="98" t="s">
        <v>15796</v>
      </c>
      <c r="D1218" s="98" t="s">
        <v>15886</v>
      </c>
      <c r="E1218" s="276"/>
    </row>
    <row r="1219" spans="1:5" ht="15.75">
      <c r="A1219" s="129"/>
      <c r="B1219" s="274" t="s">
        <v>17413</v>
      </c>
      <c r="C1219" s="98" t="s">
        <v>15796</v>
      </c>
      <c r="D1219" s="98" t="s">
        <v>15886</v>
      </c>
      <c r="E1219" s="276"/>
    </row>
    <row r="1220" spans="1:5" ht="15.75">
      <c r="A1220" s="129"/>
      <c r="B1220" s="274" t="s">
        <v>17414</v>
      </c>
      <c r="C1220" s="98" t="s">
        <v>15796</v>
      </c>
      <c r="D1220" s="98" t="s">
        <v>15886</v>
      </c>
      <c r="E1220" s="276"/>
    </row>
    <row r="1221" spans="1:5" ht="15.75">
      <c r="A1221" s="129"/>
      <c r="B1221" s="274" t="s">
        <v>17415</v>
      </c>
      <c r="C1221" s="98" t="s">
        <v>15796</v>
      </c>
      <c r="D1221" s="98" t="s">
        <v>15886</v>
      </c>
      <c r="E1221" s="276"/>
    </row>
    <row r="1222" spans="1:5" ht="15.75">
      <c r="A1222" s="129"/>
      <c r="B1222" s="274" t="s">
        <v>17416</v>
      </c>
      <c r="C1222" s="98" t="s">
        <v>15796</v>
      </c>
      <c r="D1222" s="98" t="s">
        <v>15886</v>
      </c>
      <c r="E1222" s="276"/>
    </row>
    <row r="1223" spans="1:5" ht="15.75">
      <c r="A1223" s="129"/>
      <c r="B1223" s="274" t="s">
        <v>17417</v>
      </c>
      <c r="C1223" s="98" t="s">
        <v>15796</v>
      </c>
      <c r="D1223" s="98" t="s">
        <v>15886</v>
      </c>
      <c r="E1223" s="276"/>
    </row>
    <row r="1224" spans="1:5" ht="15.75">
      <c r="A1224" s="129"/>
      <c r="B1224" s="274" t="s">
        <v>17418</v>
      </c>
      <c r="C1224" s="98" t="s">
        <v>15796</v>
      </c>
      <c r="D1224" s="98" t="s">
        <v>15886</v>
      </c>
      <c r="E1224" s="276"/>
    </row>
    <row r="1225" spans="1:5" ht="15.75">
      <c r="A1225" s="129"/>
      <c r="B1225" s="274" t="s">
        <v>17419</v>
      </c>
      <c r="C1225" s="98" t="s">
        <v>15796</v>
      </c>
      <c r="D1225" s="98" t="s">
        <v>15886</v>
      </c>
      <c r="E1225" s="276"/>
    </row>
    <row r="1226" spans="1:5" ht="15.75">
      <c r="A1226" s="129"/>
      <c r="B1226" s="274" t="s">
        <v>17420</v>
      </c>
      <c r="C1226" s="98" t="s">
        <v>15796</v>
      </c>
      <c r="D1226" s="98" t="s">
        <v>15886</v>
      </c>
      <c r="E1226" s="276"/>
    </row>
    <row r="1227" spans="1:5" ht="15.75">
      <c r="A1227" s="129"/>
      <c r="B1227" s="274" t="s">
        <v>17421</v>
      </c>
      <c r="C1227" s="98" t="s">
        <v>15796</v>
      </c>
      <c r="D1227" s="98" t="s">
        <v>15886</v>
      </c>
      <c r="E1227" s="276"/>
    </row>
    <row r="1228" spans="1:5" ht="15.75">
      <c r="A1228" s="129"/>
      <c r="B1228" s="274" t="s">
        <v>17422</v>
      </c>
      <c r="C1228" s="98" t="s">
        <v>15796</v>
      </c>
      <c r="D1228" s="98" t="s">
        <v>15886</v>
      </c>
      <c r="E1228" s="276"/>
    </row>
    <row r="1229" spans="1:5" ht="15.75">
      <c r="A1229" s="129"/>
      <c r="B1229" s="274" t="s">
        <v>17423</v>
      </c>
      <c r="C1229" s="98" t="s">
        <v>15796</v>
      </c>
      <c r="D1229" s="98" t="s">
        <v>15886</v>
      </c>
      <c r="E1229" s="276"/>
    </row>
    <row r="1230" spans="1:5" ht="15.75">
      <c r="A1230" s="129"/>
      <c r="B1230" s="274" t="s">
        <v>17424</v>
      </c>
      <c r="C1230" s="98" t="s">
        <v>15796</v>
      </c>
      <c r="D1230" s="98" t="s">
        <v>15886</v>
      </c>
      <c r="E1230" s="276"/>
    </row>
    <row r="1231" spans="1:5" ht="15.75">
      <c r="A1231" s="129"/>
      <c r="B1231" s="274" t="s">
        <v>17425</v>
      </c>
      <c r="C1231" s="98" t="s">
        <v>15796</v>
      </c>
      <c r="D1231" s="98" t="s">
        <v>15886</v>
      </c>
      <c r="E1231" s="276"/>
    </row>
    <row r="1232" spans="1:5" ht="15.75">
      <c r="A1232" s="129"/>
      <c r="B1232" s="274" t="s">
        <v>17426</v>
      </c>
      <c r="C1232" s="98" t="s">
        <v>15796</v>
      </c>
      <c r="D1232" s="98" t="s">
        <v>15886</v>
      </c>
      <c r="E1232" s="276"/>
    </row>
    <row r="1233" spans="1:5" ht="15.75">
      <c r="A1233" s="129"/>
      <c r="B1233" s="274" t="s">
        <v>17427</v>
      </c>
      <c r="C1233" s="98" t="s">
        <v>15796</v>
      </c>
      <c r="D1233" s="98" t="s">
        <v>15886</v>
      </c>
      <c r="E1233" s="276"/>
    </row>
    <row r="1234" spans="1:5" ht="15.75">
      <c r="A1234" s="129"/>
      <c r="B1234" s="274" t="s">
        <v>17428</v>
      </c>
      <c r="C1234" s="98" t="s">
        <v>15796</v>
      </c>
      <c r="D1234" s="98" t="s">
        <v>15886</v>
      </c>
      <c r="E1234" s="276"/>
    </row>
    <row r="1235" spans="1:5" ht="15.75">
      <c r="A1235" s="129"/>
      <c r="B1235" s="274" t="s">
        <v>17429</v>
      </c>
      <c r="C1235" s="98" t="s">
        <v>15796</v>
      </c>
      <c r="D1235" s="98" t="s">
        <v>15886</v>
      </c>
      <c r="E1235" s="276"/>
    </row>
    <row r="1236" spans="1:5" ht="15.75">
      <c r="A1236" s="129"/>
      <c r="B1236" s="274" t="s">
        <v>17430</v>
      </c>
      <c r="C1236" s="98" t="s">
        <v>15796</v>
      </c>
      <c r="D1236" s="98" t="s">
        <v>15886</v>
      </c>
      <c r="E1236" s="276"/>
    </row>
    <row r="1237" spans="1:5" ht="15.75">
      <c r="A1237" s="129"/>
      <c r="B1237" s="274" t="s">
        <v>17431</v>
      </c>
      <c r="C1237" s="98" t="s">
        <v>15796</v>
      </c>
      <c r="D1237" s="98" t="s">
        <v>15886</v>
      </c>
      <c r="E1237" s="276"/>
    </row>
    <row r="1238" spans="1:5" ht="15.75">
      <c r="A1238" s="129"/>
      <c r="B1238" s="274" t="s">
        <v>17432</v>
      </c>
      <c r="C1238" s="98" t="s">
        <v>15796</v>
      </c>
      <c r="D1238" s="98" t="s">
        <v>15886</v>
      </c>
      <c r="E1238" s="276"/>
    </row>
    <row r="1239" spans="1:5" ht="15.75">
      <c r="A1239" s="129"/>
      <c r="B1239" s="274" t="s">
        <v>17433</v>
      </c>
      <c r="C1239" s="98" t="s">
        <v>15796</v>
      </c>
      <c r="D1239" s="98" t="s">
        <v>15886</v>
      </c>
      <c r="E1239" s="276"/>
    </row>
    <row r="1240" spans="1:5" ht="15.75">
      <c r="A1240" s="129"/>
      <c r="B1240" s="274" t="s">
        <v>17434</v>
      </c>
      <c r="C1240" s="98" t="s">
        <v>15796</v>
      </c>
      <c r="D1240" s="98" t="s">
        <v>15886</v>
      </c>
      <c r="E1240" s="276"/>
    </row>
    <row r="1241" spans="1:5" ht="15.75">
      <c r="A1241" s="129"/>
      <c r="B1241" s="274" t="s">
        <v>17435</v>
      </c>
      <c r="C1241" s="98" t="s">
        <v>15796</v>
      </c>
      <c r="D1241" s="98" t="s">
        <v>15886</v>
      </c>
      <c r="E1241" s="276"/>
    </row>
    <row r="1242" spans="1:5" ht="15.75">
      <c r="A1242" s="129"/>
      <c r="B1242" s="274" t="s">
        <v>17436</v>
      </c>
      <c r="C1242" s="98" t="s">
        <v>15796</v>
      </c>
      <c r="D1242" s="98" t="s">
        <v>15886</v>
      </c>
      <c r="E1242" s="276"/>
    </row>
    <row r="1243" spans="1:5" ht="15.75">
      <c r="A1243" s="129"/>
      <c r="B1243" s="274" t="s">
        <v>17437</v>
      </c>
      <c r="C1243" s="98" t="s">
        <v>15796</v>
      </c>
      <c r="D1243" s="98" t="s">
        <v>15886</v>
      </c>
      <c r="E1243" s="276"/>
    </row>
    <row r="1244" spans="1:5" ht="15.75">
      <c r="A1244" s="129"/>
      <c r="B1244" s="274" t="s">
        <v>17438</v>
      </c>
      <c r="C1244" s="98" t="s">
        <v>15796</v>
      </c>
      <c r="D1244" s="98" t="s">
        <v>15886</v>
      </c>
      <c r="E1244" s="276"/>
    </row>
    <row r="1245" spans="1:5" ht="15.75">
      <c r="A1245" s="129"/>
      <c r="B1245" s="274" t="s">
        <v>17439</v>
      </c>
      <c r="C1245" s="98" t="s">
        <v>15796</v>
      </c>
      <c r="D1245" s="98" t="s">
        <v>15886</v>
      </c>
      <c r="E1245" s="276"/>
    </row>
    <row r="1246" spans="1:5" ht="15.75">
      <c r="A1246" s="129"/>
      <c r="B1246" s="274" t="s">
        <v>17440</v>
      </c>
      <c r="C1246" s="98" t="s">
        <v>15796</v>
      </c>
      <c r="D1246" s="98" t="s">
        <v>15886</v>
      </c>
      <c r="E1246" s="276"/>
    </row>
    <row r="1247" spans="1:5" ht="15.75">
      <c r="A1247" s="129"/>
      <c r="B1247" s="274" t="s">
        <v>17441</v>
      </c>
      <c r="C1247" s="98" t="s">
        <v>15796</v>
      </c>
      <c r="D1247" s="98" t="s">
        <v>15886</v>
      </c>
      <c r="E1247" s="276"/>
    </row>
    <row r="1248" spans="1:5" ht="15.75">
      <c r="A1248" s="129"/>
      <c r="B1248" s="274" t="s">
        <v>17442</v>
      </c>
      <c r="C1248" s="98" t="s">
        <v>15796</v>
      </c>
      <c r="D1248" s="98" t="s">
        <v>15886</v>
      </c>
      <c r="E1248" s="276"/>
    </row>
    <row r="1249" spans="1:5" ht="15.75">
      <c r="A1249" s="129"/>
      <c r="B1249" s="274" t="s">
        <v>17443</v>
      </c>
      <c r="C1249" s="98" t="s">
        <v>15796</v>
      </c>
      <c r="D1249" s="98" t="s">
        <v>15886</v>
      </c>
      <c r="E1249" s="276"/>
    </row>
    <row r="1250" spans="1:5" ht="15.75">
      <c r="A1250" s="129"/>
      <c r="B1250" s="274" t="s">
        <v>17444</v>
      </c>
      <c r="C1250" s="98" t="s">
        <v>15796</v>
      </c>
      <c r="D1250" s="98" t="s">
        <v>15886</v>
      </c>
      <c r="E1250" s="276"/>
    </row>
    <row r="1251" spans="1:5" ht="15.75">
      <c r="A1251" s="129"/>
      <c r="B1251" s="274" t="s">
        <v>17445</v>
      </c>
      <c r="C1251" s="98" t="s">
        <v>15796</v>
      </c>
      <c r="D1251" s="98" t="s">
        <v>15886</v>
      </c>
      <c r="E1251" s="276"/>
    </row>
    <row r="1252" spans="1:5" ht="15.75">
      <c r="A1252" s="129"/>
      <c r="B1252" s="274" t="s">
        <v>17446</v>
      </c>
      <c r="C1252" s="98" t="s">
        <v>15796</v>
      </c>
      <c r="D1252" s="98" t="s">
        <v>15886</v>
      </c>
      <c r="E1252" s="276"/>
    </row>
    <row r="1253" spans="1:5" ht="15.75">
      <c r="A1253" s="129"/>
      <c r="B1253" s="274" t="s">
        <v>17447</v>
      </c>
      <c r="C1253" s="98" t="s">
        <v>15796</v>
      </c>
      <c r="D1253" s="98" t="s">
        <v>15886</v>
      </c>
      <c r="E1253" s="276"/>
    </row>
    <row r="1254" spans="1:5" ht="15.75">
      <c r="A1254" s="129"/>
      <c r="B1254" s="274" t="s">
        <v>17448</v>
      </c>
      <c r="C1254" s="98" t="s">
        <v>15796</v>
      </c>
      <c r="D1254" s="98" t="s">
        <v>15886</v>
      </c>
      <c r="E1254" s="276"/>
    </row>
    <row r="1255" spans="1:5" ht="15.75">
      <c r="A1255" s="129"/>
      <c r="B1255" s="274" t="s">
        <v>17449</v>
      </c>
      <c r="C1255" s="98" t="s">
        <v>15796</v>
      </c>
      <c r="D1255" s="98" t="s">
        <v>15886</v>
      </c>
      <c r="E1255" s="276"/>
    </row>
    <row r="1256" spans="1:5" ht="15.75">
      <c r="A1256" s="129"/>
      <c r="B1256" s="274" t="s">
        <v>17450</v>
      </c>
      <c r="C1256" s="98" t="s">
        <v>15796</v>
      </c>
      <c r="D1256" s="98" t="s">
        <v>15886</v>
      </c>
      <c r="E1256" s="276"/>
    </row>
    <row r="1257" spans="1:5" ht="15.75">
      <c r="A1257" s="129"/>
      <c r="B1257" s="274" t="s">
        <v>17451</v>
      </c>
      <c r="C1257" s="98" t="s">
        <v>15796</v>
      </c>
      <c r="D1257" s="98" t="s">
        <v>15886</v>
      </c>
      <c r="E1257" s="276"/>
    </row>
    <row r="1258" spans="1:5" ht="15.75">
      <c r="A1258" s="129"/>
      <c r="B1258" s="274" t="s">
        <v>17452</v>
      </c>
      <c r="C1258" s="98" t="s">
        <v>15796</v>
      </c>
      <c r="D1258" s="98" t="s">
        <v>15797</v>
      </c>
      <c r="E1258" s="276"/>
    </row>
    <row r="1259" spans="1:5" ht="15.75">
      <c r="A1259" s="129"/>
      <c r="B1259" s="274" t="s">
        <v>17453</v>
      </c>
      <c r="C1259" s="98" t="s">
        <v>15796</v>
      </c>
      <c r="D1259" s="98" t="s">
        <v>15886</v>
      </c>
      <c r="E1259" s="276"/>
    </row>
    <row r="1260" spans="1:5" ht="15.75">
      <c r="A1260" s="129"/>
      <c r="B1260" s="274" t="s">
        <v>17454</v>
      </c>
      <c r="C1260" s="98" t="s">
        <v>15796</v>
      </c>
      <c r="D1260" s="98" t="s">
        <v>15886</v>
      </c>
      <c r="E1260" s="276"/>
    </row>
    <row r="1261" spans="1:5" ht="15.75">
      <c r="A1261" s="129"/>
      <c r="B1261" s="274" t="s">
        <v>17455</v>
      </c>
      <c r="C1261" s="98" t="s">
        <v>15796</v>
      </c>
      <c r="D1261" s="98" t="s">
        <v>15886</v>
      </c>
      <c r="E1261" s="276"/>
    </row>
    <row r="1262" spans="1:5" ht="15.75">
      <c r="A1262" s="129"/>
      <c r="B1262" s="274" t="s">
        <v>17456</v>
      </c>
      <c r="C1262" s="98" t="s">
        <v>15796</v>
      </c>
      <c r="D1262" s="98" t="s">
        <v>15886</v>
      </c>
      <c r="E1262" s="276"/>
    </row>
    <row r="1263" spans="1:5" ht="15.75">
      <c r="A1263" s="129"/>
      <c r="B1263" s="274" t="s">
        <v>17457</v>
      </c>
      <c r="C1263" s="98" t="s">
        <v>15796</v>
      </c>
      <c r="D1263" s="98" t="s">
        <v>15886</v>
      </c>
      <c r="E1263" s="276"/>
    </row>
    <row r="1264" spans="1:5" ht="15.75">
      <c r="A1264" s="129"/>
      <c r="B1264" s="274" t="s">
        <v>17458</v>
      </c>
      <c r="C1264" s="98" t="s">
        <v>15796</v>
      </c>
      <c r="D1264" s="98" t="s">
        <v>15886</v>
      </c>
      <c r="E1264" s="276"/>
    </row>
    <row r="1265" spans="1:5" ht="15.75">
      <c r="A1265" s="129"/>
      <c r="B1265" s="274" t="s">
        <v>17459</v>
      </c>
      <c r="C1265" s="98" t="s">
        <v>15796</v>
      </c>
      <c r="D1265" s="98" t="s">
        <v>15886</v>
      </c>
      <c r="E1265" s="276"/>
    </row>
    <row r="1266" spans="1:5" ht="15.75">
      <c r="A1266" s="129"/>
      <c r="B1266" s="274" t="s">
        <v>17460</v>
      </c>
      <c r="C1266" s="98" t="s">
        <v>15796</v>
      </c>
      <c r="D1266" s="98" t="s">
        <v>15886</v>
      </c>
      <c r="E1266" s="276"/>
    </row>
    <row r="1267" spans="1:5" ht="15.75">
      <c r="A1267" s="129"/>
      <c r="B1267" s="274" t="s">
        <v>17461</v>
      </c>
      <c r="C1267" s="98" t="s">
        <v>15796</v>
      </c>
      <c r="D1267" s="98" t="s">
        <v>15886</v>
      </c>
      <c r="E1267" s="276"/>
    </row>
    <row r="1268" spans="1:5" ht="15.75">
      <c r="A1268" s="129"/>
      <c r="B1268" s="274" t="s">
        <v>17462</v>
      </c>
      <c r="C1268" s="98" t="s">
        <v>15796</v>
      </c>
      <c r="D1268" s="98" t="s">
        <v>15886</v>
      </c>
      <c r="E1268" s="276"/>
    </row>
    <row r="1269" spans="1:5" ht="15.75">
      <c r="A1269" s="129"/>
      <c r="B1269" s="274" t="s">
        <v>17463</v>
      </c>
      <c r="C1269" s="98" t="s">
        <v>15796</v>
      </c>
      <c r="D1269" s="98" t="s">
        <v>15886</v>
      </c>
      <c r="E1269" s="276"/>
    </row>
    <row r="1270" spans="1:5" ht="15.75">
      <c r="A1270" s="129"/>
      <c r="B1270" s="274" t="s">
        <v>17464</v>
      </c>
      <c r="C1270" s="98" t="s">
        <v>15796</v>
      </c>
      <c r="D1270" s="98" t="s">
        <v>15886</v>
      </c>
      <c r="E1270" s="276"/>
    </row>
    <row r="1271" spans="1:5" ht="15.75">
      <c r="A1271" s="129"/>
      <c r="B1271" s="274" t="s">
        <v>17465</v>
      </c>
      <c r="C1271" s="98" t="s">
        <v>15796</v>
      </c>
      <c r="D1271" s="98" t="s">
        <v>15886</v>
      </c>
      <c r="E1271" s="276"/>
    </row>
    <row r="1272" spans="1:5" ht="15.75">
      <c r="A1272" s="129"/>
      <c r="B1272" s="274" t="s">
        <v>17466</v>
      </c>
      <c r="C1272" s="98" t="s">
        <v>15796</v>
      </c>
      <c r="D1272" s="98" t="s">
        <v>15886</v>
      </c>
      <c r="E1272" s="276"/>
    </row>
    <row r="1273" spans="1:5" ht="15.75">
      <c r="A1273" s="129"/>
      <c r="B1273" s="274" t="s">
        <v>17467</v>
      </c>
      <c r="C1273" s="98" t="s">
        <v>15796</v>
      </c>
      <c r="D1273" s="98" t="s">
        <v>15886</v>
      </c>
      <c r="E1273" s="276"/>
    </row>
    <row r="1274" spans="1:5" ht="15.75">
      <c r="A1274" s="129"/>
      <c r="B1274" s="274" t="s">
        <v>17468</v>
      </c>
      <c r="C1274" s="98" t="s">
        <v>15796</v>
      </c>
      <c r="D1274" s="98" t="s">
        <v>15886</v>
      </c>
      <c r="E1274" s="276"/>
    </row>
    <row r="1275" spans="1:5" ht="15.75">
      <c r="A1275" s="129"/>
      <c r="B1275" s="274" t="s">
        <v>17469</v>
      </c>
      <c r="C1275" s="98" t="s">
        <v>15796</v>
      </c>
      <c r="D1275" s="98" t="s">
        <v>15886</v>
      </c>
      <c r="E1275" s="276"/>
    </row>
    <row r="1276" spans="1:5" ht="15.75">
      <c r="A1276" s="129"/>
      <c r="B1276" s="274" t="s">
        <v>17470</v>
      </c>
      <c r="C1276" s="98" t="s">
        <v>15796</v>
      </c>
      <c r="D1276" s="98" t="s">
        <v>15886</v>
      </c>
      <c r="E1276" s="276"/>
    </row>
    <row r="1277" spans="1:5" ht="15.75">
      <c r="A1277" s="129"/>
      <c r="B1277" s="274" t="s">
        <v>17471</v>
      </c>
      <c r="C1277" s="98" t="s">
        <v>15796</v>
      </c>
      <c r="D1277" s="98" t="s">
        <v>15886</v>
      </c>
      <c r="E1277" s="276"/>
    </row>
    <row r="1278" spans="1:5" ht="15.75">
      <c r="A1278" s="129"/>
      <c r="B1278" s="274" t="s">
        <v>17472</v>
      </c>
      <c r="C1278" s="98" t="s">
        <v>15796</v>
      </c>
      <c r="D1278" s="98" t="s">
        <v>15886</v>
      </c>
      <c r="E1278" s="276"/>
    </row>
    <row r="1279" spans="1:5" ht="15.75">
      <c r="A1279" s="129"/>
      <c r="B1279" s="274" t="s">
        <v>17473</v>
      </c>
      <c r="C1279" s="98" t="s">
        <v>15796</v>
      </c>
      <c r="D1279" s="98" t="s">
        <v>15886</v>
      </c>
      <c r="E1279" s="276"/>
    </row>
    <row r="1280" spans="1:5" ht="15.75">
      <c r="A1280" s="129"/>
      <c r="B1280" s="274" t="s">
        <v>17474</v>
      </c>
      <c r="C1280" s="98" t="s">
        <v>15796</v>
      </c>
      <c r="D1280" s="98" t="s">
        <v>15886</v>
      </c>
      <c r="E1280" s="276"/>
    </row>
    <row r="1281" spans="1:5" ht="15.75">
      <c r="A1281" s="129"/>
      <c r="B1281" s="274" t="s">
        <v>17475</v>
      </c>
      <c r="C1281" s="98" t="s">
        <v>15796</v>
      </c>
      <c r="D1281" s="98" t="s">
        <v>15886</v>
      </c>
      <c r="E1281" s="276"/>
    </row>
    <row r="1282" spans="1:5" ht="15.75">
      <c r="A1282" s="129"/>
      <c r="B1282" s="274" t="s">
        <v>17476</v>
      </c>
      <c r="C1282" s="98" t="s">
        <v>15796</v>
      </c>
      <c r="D1282" s="98" t="s">
        <v>15886</v>
      </c>
      <c r="E1282" s="276"/>
    </row>
    <row r="1283" spans="1:5" ht="15.75">
      <c r="A1283" s="129"/>
      <c r="B1283" s="274" t="s">
        <v>17477</v>
      </c>
      <c r="C1283" s="98" t="s">
        <v>15796</v>
      </c>
      <c r="D1283" s="98" t="s">
        <v>15886</v>
      </c>
      <c r="E1283" s="276"/>
    </row>
    <row r="1284" spans="1:5" ht="15.75">
      <c r="A1284" s="129"/>
      <c r="B1284" s="274" t="s">
        <v>17478</v>
      </c>
      <c r="C1284" s="98" t="s">
        <v>15796</v>
      </c>
      <c r="D1284" s="98" t="s">
        <v>15886</v>
      </c>
      <c r="E1284" s="276"/>
    </row>
    <row r="1285" spans="1:5" ht="15.75">
      <c r="A1285" s="129"/>
      <c r="B1285" s="274" t="s">
        <v>17479</v>
      </c>
      <c r="C1285" s="98" t="s">
        <v>15796</v>
      </c>
      <c r="D1285" s="98" t="s">
        <v>15886</v>
      </c>
      <c r="E1285" s="276"/>
    </row>
    <row r="1286" spans="1:5" ht="15.75">
      <c r="A1286" s="129"/>
      <c r="B1286" s="274" t="s">
        <v>17480</v>
      </c>
      <c r="C1286" s="98" t="s">
        <v>15796</v>
      </c>
      <c r="D1286" s="98" t="s">
        <v>15886</v>
      </c>
      <c r="E1286" s="276"/>
    </row>
    <row r="1287" spans="1:5" ht="15.75">
      <c r="A1287" s="129"/>
      <c r="B1287" s="274" t="s">
        <v>17481</v>
      </c>
      <c r="C1287" s="98" t="s">
        <v>15796</v>
      </c>
      <c r="D1287" s="98" t="s">
        <v>15886</v>
      </c>
      <c r="E1287" s="276"/>
    </row>
    <row r="1288" spans="1:5" ht="15.75">
      <c r="A1288" s="129"/>
      <c r="B1288" s="274" t="s">
        <v>17482</v>
      </c>
      <c r="C1288" s="98" t="s">
        <v>15796</v>
      </c>
      <c r="D1288" s="98" t="s">
        <v>15886</v>
      </c>
      <c r="E1288" s="276"/>
    </row>
    <row r="1289" spans="1:5" ht="15.75">
      <c r="A1289" s="129"/>
      <c r="B1289" s="274" t="s">
        <v>17483</v>
      </c>
      <c r="C1289" s="98" t="s">
        <v>15796</v>
      </c>
      <c r="D1289" s="98" t="s">
        <v>15886</v>
      </c>
      <c r="E1289" s="276"/>
    </row>
    <row r="1290" spans="1:5" ht="15.75">
      <c r="A1290" s="129"/>
      <c r="B1290" s="274" t="s">
        <v>17484</v>
      </c>
      <c r="C1290" s="98" t="s">
        <v>15796</v>
      </c>
      <c r="D1290" s="98" t="s">
        <v>15886</v>
      </c>
      <c r="E1290" s="276"/>
    </row>
    <row r="1291" spans="1:5" ht="15.75">
      <c r="A1291" s="129"/>
      <c r="B1291" s="274" t="s">
        <v>17485</v>
      </c>
      <c r="C1291" s="98" t="s">
        <v>15796</v>
      </c>
      <c r="D1291" s="98" t="s">
        <v>15886</v>
      </c>
      <c r="E1291" s="276"/>
    </row>
    <row r="1292" spans="1:5" ht="15.75">
      <c r="A1292" s="129"/>
      <c r="B1292" s="274" t="s">
        <v>17486</v>
      </c>
      <c r="C1292" s="98" t="s">
        <v>15796</v>
      </c>
      <c r="D1292" s="98" t="s">
        <v>15886</v>
      </c>
      <c r="E1292" s="276"/>
    </row>
    <row r="1293" spans="1:5" ht="15.75">
      <c r="A1293" s="129"/>
      <c r="B1293" s="274" t="s">
        <v>17487</v>
      </c>
      <c r="C1293" s="98" t="s">
        <v>15796</v>
      </c>
      <c r="D1293" s="98" t="s">
        <v>15886</v>
      </c>
      <c r="E1293" s="276"/>
    </row>
    <row r="1294" spans="1:5" ht="15.75">
      <c r="A1294" s="129"/>
      <c r="B1294" s="274" t="s">
        <v>17488</v>
      </c>
      <c r="C1294" s="98" t="s">
        <v>15796</v>
      </c>
      <c r="D1294" s="98" t="s">
        <v>15886</v>
      </c>
      <c r="E1294" s="276"/>
    </row>
    <row r="1295" spans="1:5" ht="15.75">
      <c r="A1295" s="129"/>
      <c r="B1295" s="274" t="s">
        <v>17489</v>
      </c>
      <c r="C1295" s="98" t="s">
        <v>15796</v>
      </c>
      <c r="D1295" s="98" t="s">
        <v>15886</v>
      </c>
      <c r="E1295" s="276"/>
    </row>
    <row r="1296" spans="1:5" ht="15.75">
      <c r="A1296" s="129"/>
      <c r="B1296" s="274" t="s">
        <v>17490</v>
      </c>
      <c r="C1296" s="98" t="s">
        <v>15796</v>
      </c>
      <c r="D1296" s="98" t="s">
        <v>15886</v>
      </c>
      <c r="E1296" s="276"/>
    </row>
    <row r="1297" spans="1:5" ht="15.75">
      <c r="A1297" s="129"/>
      <c r="B1297" s="274" t="s">
        <v>17491</v>
      </c>
      <c r="C1297" s="98" t="s">
        <v>15796</v>
      </c>
      <c r="D1297" s="98" t="s">
        <v>15886</v>
      </c>
      <c r="E1297" s="276"/>
    </row>
    <row r="1298" spans="1:5" ht="15.75">
      <c r="A1298" s="129"/>
      <c r="B1298" s="274" t="s">
        <v>17492</v>
      </c>
      <c r="C1298" s="98" t="s">
        <v>15796</v>
      </c>
      <c r="D1298" s="98" t="s">
        <v>15886</v>
      </c>
      <c r="E1298" s="276"/>
    </row>
    <row r="1299" spans="1:5" ht="15.75">
      <c r="A1299" s="129"/>
      <c r="B1299" s="274" t="s">
        <v>17493</v>
      </c>
      <c r="C1299" s="98" t="s">
        <v>15796</v>
      </c>
      <c r="D1299" s="98" t="s">
        <v>15886</v>
      </c>
      <c r="E1299" s="276"/>
    </row>
    <row r="1300" spans="1:5" ht="15.75">
      <c r="A1300" s="129"/>
      <c r="B1300" s="274" t="s">
        <v>17494</v>
      </c>
      <c r="C1300" s="98" t="s">
        <v>15796</v>
      </c>
      <c r="D1300" s="98" t="s">
        <v>15886</v>
      </c>
      <c r="E1300" s="276"/>
    </row>
    <row r="1301" spans="1:5" ht="15.75">
      <c r="A1301" s="129"/>
      <c r="B1301" s="274" t="s">
        <v>17495</v>
      </c>
      <c r="C1301" s="98" t="s">
        <v>15796</v>
      </c>
      <c r="D1301" s="98" t="s">
        <v>15886</v>
      </c>
      <c r="E1301" s="276"/>
    </row>
    <row r="1302" spans="1:5" ht="15.75">
      <c r="A1302" s="129"/>
      <c r="B1302" s="274" t="s">
        <v>17496</v>
      </c>
      <c r="C1302" s="98" t="s">
        <v>15796</v>
      </c>
      <c r="D1302" s="98" t="s">
        <v>15886</v>
      </c>
      <c r="E1302" s="276"/>
    </row>
    <row r="1303" spans="1:5" ht="15.75">
      <c r="A1303" s="129"/>
      <c r="B1303" s="274" t="s">
        <v>17497</v>
      </c>
      <c r="C1303" s="98" t="s">
        <v>15796</v>
      </c>
      <c r="D1303" s="98" t="s">
        <v>15886</v>
      </c>
      <c r="E1303" s="276"/>
    </row>
    <row r="1304" spans="1:5" ht="15.75">
      <c r="A1304" s="129"/>
      <c r="B1304" s="274" t="s">
        <v>17498</v>
      </c>
      <c r="C1304" s="98" t="s">
        <v>15796</v>
      </c>
      <c r="D1304" s="98" t="s">
        <v>15886</v>
      </c>
      <c r="E1304" s="276"/>
    </row>
    <row r="1305" spans="1:5" ht="15.75">
      <c r="A1305" s="129"/>
      <c r="B1305" s="274" t="s">
        <v>17499</v>
      </c>
      <c r="C1305" s="98" t="s">
        <v>15796</v>
      </c>
      <c r="D1305" s="98" t="s">
        <v>15886</v>
      </c>
      <c r="E1305" s="276"/>
    </row>
    <row r="1306" spans="1:5" ht="15.75">
      <c r="A1306" s="129"/>
      <c r="B1306" s="274" t="s">
        <v>17500</v>
      </c>
      <c r="C1306" s="98" t="s">
        <v>15796</v>
      </c>
      <c r="D1306" s="98" t="s">
        <v>15886</v>
      </c>
      <c r="E1306" s="276"/>
    </row>
    <row r="1307" spans="1:5" ht="15.75">
      <c r="A1307" s="129"/>
      <c r="B1307" s="274" t="s">
        <v>17501</v>
      </c>
      <c r="C1307" s="98" t="s">
        <v>15796</v>
      </c>
      <c r="D1307" s="98" t="s">
        <v>15886</v>
      </c>
      <c r="E1307" s="276"/>
    </row>
    <row r="1308" spans="1:5" ht="15.75">
      <c r="A1308" s="129"/>
      <c r="B1308" s="274" t="s">
        <v>17502</v>
      </c>
      <c r="C1308" s="98" t="s">
        <v>15796</v>
      </c>
      <c r="D1308" s="98" t="s">
        <v>15886</v>
      </c>
      <c r="E1308" s="276"/>
    </row>
    <row r="1309" spans="1:5" ht="15.75">
      <c r="A1309" s="129"/>
      <c r="B1309" s="274" t="s">
        <v>17503</v>
      </c>
      <c r="C1309" s="98" t="s">
        <v>15796</v>
      </c>
      <c r="D1309" s="98" t="s">
        <v>15886</v>
      </c>
      <c r="E1309" s="276"/>
    </row>
    <row r="1310" spans="1:5" ht="15.75">
      <c r="A1310" s="129"/>
      <c r="B1310" s="274" t="s">
        <v>17504</v>
      </c>
      <c r="C1310" s="98" t="s">
        <v>15796</v>
      </c>
      <c r="D1310" s="98" t="s">
        <v>15886</v>
      </c>
      <c r="E1310" s="276"/>
    </row>
    <row r="1311" spans="1:5" ht="15.75">
      <c r="A1311" s="129"/>
      <c r="B1311" s="274" t="s">
        <v>17505</v>
      </c>
      <c r="C1311" s="98" t="s">
        <v>15796</v>
      </c>
      <c r="D1311" s="98" t="s">
        <v>15886</v>
      </c>
      <c r="E1311" s="276"/>
    </row>
    <row r="1312" spans="1:5" ht="15.75">
      <c r="A1312" s="129"/>
      <c r="B1312" s="274" t="s">
        <v>17506</v>
      </c>
      <c r="C1312" s="98" t="s">
        <v>15796</v>
      </c>
      <c r="D1312" s="98" t="s">
        <v>15886</v>
      </c>
      <c r="E1312" s="276"/>
    </row>
    <row r="1313" spans="1:5" ht="15.75">
      <c r="A1313" s="129"/>
      <c r="B1313" s="274" t="s">
        <v>17507</v>
      </c>
      <c r="C1313" s="98" t="s">
        <v>15796</v>
      </c>
      <c r="D1313" s="98" t="s">
        <v>15886</v>
      </c>
      <c r="E1313" s="276"/>
    </row>
    <row r="1314" spans="1:5" ht="15.75">
      <c r="A1314" s="129"/>
      <c r="B1314" s="274" t="s">
        <v>17508</v>
      </c>
      <c r="C1314" s="98" t="s">
        <v>15796</v>
      </c>
      <c r="D1314" s="98" t="s">
        <v>15886</v>
      </c>
      <c r="E1314" s="276"/>
    </row>
    <row r="1315" spans="1:5" ht="15.75">
      <c r="A1315" s="129"/>
      <c r="B1315" s="274" t="s">
        <v>17509</v>
      </c>
      <c r="C1315" s="98" t="s">
        <v>15796</v>
      </c>
      <c r="D1315" s="98" t="s">
        <v>15886</v>
      </c>
      <c r="E1315" s="276"/>
    </row>
    <row r="1316" spans="1:5" ht="15.75">
      <c r="A1316" s="129"/>
      <c r="B1316" s="274" t="s">
        <v>17510</v>
      </c>
      <c r="C1316" s="98" t="s">
        <v>15796</v>
      </c>
      <c r="D1316" s="98" t="s">
        <v>15886</v>
      </c>
      <c r="E1316" s="276"/>
    </row>
    <row r="1317" spans="1:5" ht="15.75">
      <c r="A1317" s="129"/>
      <c r="B1317" s="274" t="s">
        <v>17511</v>
      </c>
      <c r="C1317" s="98" t="s">
        <v>15796</v>
      </c>
      <c r="D1317" s="98" t="s">
        <v>15886</v>
      </c>
      <c r="E1317" s="276"/>
    </row>
    <row r="1318" spans="1:5" ht="15.75">
      <c r="A1318" s="129"/>
      <c r="B1318" s="274" t="s">
        <v>17512</v>
      </c>
      <c r="C1318" s="98" t="s">
        <v>15796</v>
      </c>
      <c r="D1318" s="98" t="s">
        <v>15886</v>
      </c>
      <c r="E1318" s="276"/>
    </row>
    <row r="1319" spans="1:5" ht="15.75">
      <c r="A1319" s="129"/>
      <c r="B1319" s="274" t="s">
        <v>17513</v>
      </c>
      <c r="C1319" s="98" t="s">
        <v>15796</v>
      </c>
      <c r="D1319" s="98" t="s">
        <v>15886</v>
      </c>
      <c r="E1319" s="276"/>
    </row>
    <row r="1320" spans="1:5" ht="15.75">
      <c r="A1320" s="129"/>
      <c r="B1320" s="274" t="s">
        <v>17514</v>
      </c>
      <c r="C1320" s="98" t="s">
        <v>15796</v>
      </c>
      <c r="D1320" s="98" t="s">
        <v>15886</v>
      </c>
      <c r="E1320" s="276"/>
    </row>
    <row r="1321" spans="1:5" ht="15.75">
      <c r="A1321" s="129"/>
      <c r="B1321" s="274" t="s">
        <v>17515</v>
      </c>
      <c r="C1321" s="98" t="s">
        <v>15796</v>
      </c>
      <c r="D1321" s="98" t="s">
        <v>15886</v>
      </c>
      <c r="E1321" s="276"/>
    </row>
    <row r="1322" spans="1:5" ht="15.75">
      <c r="A1322" s="129"/>
      <c r="B1322" s="274" t="s">
        <v>17516</v>
      </c>
      <c r="C1322" s="98" t="s">
        <v>15796</v>
      </c>
      <c r="D1322" s="98" t="s">
        <v>15886</v>
      </c>
      <c r="E1322" s="276"/>
    </row>
    <row r="1323" spans="1:5" ht="15.75">
      <c r="A1323" s="129"/>
      <c r="B1323" s="274" t="s">
        <v>17517</v>
      </c>
      <c r="C1323" s="98" t="s">
        <v>15796</v>
      </c>
      <c r="D1323" s="98" t="s">
        <v>15886</v>
      </c>
      <c r="E1323" s="276"/>
    </row>
    <row r="1324" spans="1:5" ht="15.75">
      <c r="A1324" s="129"/>
      <c r="B1324" s="274" t="s">
        <v>17518</v>
      </c>
      <c r="C1324" s="98" t="s">
        <v>15796</v>
      </c>
      <c r="D1324" s="98" t="s">
        <v>15886</v>
      </c>
      <c r="E1324" s="276"/>
    </row>
    <row r="1325" spans="1:5" ht="15.75">
      <c r="A1325" s="129"/>
      <c r="B1325" s="274" t="s">
        <v>17519</v>
      </c>
      <c r="C1325" s="98" t="s">
        <v>15796</v>
      </c>
      <c r="D1325" s="98" t="s">
        <v>15886</v>
      </c>
      <c r="E1325" s="276"/>
    </row>
    <row r="1326" spans="1:5" ht="15.75">
      <c r="A1326" s="129"/>
      <c r="B1326" s="274" t="s">
        <v>17520</v>
      </c>
      <c r="C1326" s="98" t="s">
        <v>15796</v>
      </c>
      <c r="D1326" s="98" t="s">
        <v>15886</v>
      </c>
      <c r="E1326" s="276"/>
    </row>
    <row r="1327" spans="1:5" ht="15.75">
      <c r="A1327" s="129"/>
      <c r="B1327" s="274" t="s">
        <v>17521</v>
      </c>
      <c r="C1327" s="98" t="s">
        <v>15796</v>
      </c>
      <c r="D1327" s="98" t="s">
        <v>15886</v>
      </c>
      <c r="E1327" s="276"/>
    </row>
    <row r="1328" spans="1:5" ht="15.75">
      <c r="A1328" s="129"/>
      <c r="B1328" s="274" t="s">
        <v>17522</v>
      </c>
      <c r="C1328" s="98" t="s">
        <v>15796</v>
      </c>
      <c r="D1328" s="98" t="s">
        <v>15886</v>
      </c>
      <c r="E1328" s="276"/>
    </row>
    <row r="1329" spans="1:5" ht="15.75">
      <c r="A1329" s="129"/>
      <c r="B1329" s="274" t="s">
        <v>17523</v>
      </c>
      <c r="C1329" s="98" t="s">
        <v>15796</v>
      </c>
      <c r="D1329" s="98" t="s">
        <v>15886</v>
      </c>
      <c r="E1329" s="276"/>
    </row>
    <row r="1330" spans="1:5" ht="15.75">
      <c r="A1330" s="129"/>
      <c r="B1330" s="274" t="s">
        <v>17524</v>
      </c>
      <c r="C1330" s="98" t="s">
        <v>15796</v>
      </c>
      <c r="D1330" s="98" t="s">
        <v>15886</v>
      </c>
      <c r="E1330" s="276"/>
    </row>
    <row r="1331" spans="1:5" ht="15.75">
      <c r="A1331" s="129"/>
      <c r="B1331" s="274" t="s">
        <v>17525</v>
      </c>
      <c r="C1331" s="98" t="s">
        <v>15796</v>
      </c>
      <c r="D1331" s="98" t="s">
        <v>15886</v>
      </c>
      <c r="E1331" s="276"/>
    </row>
    <row r="1332" spans="1:5" ht="15.75">
      <c r="A1332" s="129"/>
      <c r="B1332" s="274" t="s">
        <v>17526</v>
      </c>
      <c r="C1332" s="98" t="s">
        <v>15796</v>
      </c>
      <c r="D1332" s="98" t="s">
        <v>15886</v>
      </c>
      <c r="E1332" s="276"/>
    </row>
    <row r="1333" spans="1:5" ht="15.75">
      <c r="A1333" s="129"/>
      <c r="B1333" s="274" t="s">
        <v>17527</v>
      </c>
      <c r="C1333" s="98" t="s">
        <v>15796</v>
      </c>
      <c r="D1333" s="98" t="s">
        <v>15886</v>
      </c>
      <c r="E1333" s="276"/>
    </row>
    <row r="1334" spans="1:5" ht="15.75">
      <c r="A1334" s="129"/>
      <c r="B1334" s="274" t="s">
        <v>17528</v>
      </c>
      <c r="C1334" s="98" t="s">
        <v>15796</v>
      </c>
      <c r="D1334" s="98" t="s">
        <v>15886</v>
      </c>
      <c r="E1334" s="276"/>
    </row>
    <row r="1335" spans="1:5" ht="15.75">
      <c r="A1335" s="129"/>
      <c r="B1335" s="274" t="s">
        <v>17529</v>
      </c>
      <c r="C1335" s="98" t="s">
        <v>15796</v>
      </c>
      <c r="D1335" s="98" t="s">
        <v>15886</v>
      </c>
      <c r="E1335" s="276"/>
    </row>
    <row r="1336" spans="1:5" ht="15.75">
      <c r="A1336" s="129"/>
      <c r="B1336" s="274" t="s">
        <v>17530</v>
      </c>
      <c r="C1336" s="98" t="s">
        <v>15796</v>
      </c>
      <c r="D1336" s="98" t="s">
        <v>15886</v>
      </c>
      <c r="E1336" s="276"/>
    </row>
    <row r="1337" spans="1:5" ht="15.75">
      <c r="A1337" s="129"/>
      <c r="B1337" s="274" t="s">
        <v>17531</v>
      </c>
      <c r="C1337" s="98" t="s">
        <v>15796</v>
      </c>
      <c r="D1337" s="98" t="s">
        <v>15886</v>
      </c>
      <c r="E1337" s="276"/>
    </row>
    <row r="1338" spans="1:5" ht="15.75">
      <c r="A1338" s="129"/>
      <c r="B1338" s="274" t="s">
        <v>17532</v>
      </c>
      <c r="C1338" s="98" t="s">
        <v>15796</v>
      </c>
      <c r="D1338" s="98" t="s">
        <v>15886</v>
      </c>
      <c r="E1338" s="276"/>
    </row>
    <row r="1339" spans="1:5" ht="15.75">
      <c r="A1339" s="129"/>
      <c r="B1339" s="274" t="s">
        <v>17533</v>
      </c>
      <c r="C1339" s="98" t="s">
        <v>15796</v>
      </c>
      <c r="D1339" s="98" t="s">
        <v>15886</v>
      </c>
      <c r="E1339" s="276"/>
    </row>
    <row r="1340" spans="1:5" ht="15.75">
      <c r="A1340" s="129"/>
      <c r="B1340" s="274" t="s">
        <v>17534</v>
      </c>
      <c r="C1340" s="98" t="s">
        <v>15796</v>
      </c>
      <c r="D1340" s="98" t="s">
        <v>15886</v>
      </c>
      <c r="E1340" s="276"/>
    </row>
    <row r="1341" spans="1:5" ht="15.75">
      <c r="A1341" s="129"/>
      <c r="B1341" s="274" t="s">
        <v>17535</v>
      </c>
      <c r="C1341" s="98" t="s">
        <v>15796</v>
      </c>
      <c r="D1341" s="98" t="s">
        <v>15886</v>
      </c>
      <c r="E1341" s="276"/>
    </row>
    <row r="1342" spans="1:5" ht="15.75">
      <c r="A1342" s="129"/>
      <c r="B1342" s="274" t="s">
        <v>17536</v>
      </c>
      <c r="C1342" s="98" t="s">
        <v>15796</v>
      </c>
      <c r="D1342" s="98" t="s">
        <v>15886</v>
      </c>
      <c r="E1342" s="276"/>
    </row>
    <row r="1343" spans="1:5" ht="15.75">
      <c r="A1343" s="129"/>
      <c r="B1343" s="274" t="s">
        <v>17537</v>
      </c>
      <c r="C1343" s="98" t="s">
        <v>15796</v>
      </c>
      <c r="D1343" s="98" t="s">
        <v>15886</v>
      </c>
      <c r="E1343" s="276"/>
    </row>
    <row r="1344" spans="1:5" ht="15.75">
      <c r="A1344" s="129"/>
      <c r="B1344" s="274" t="s">
        <v>17538</v>
      </c>
      <c r="C1344" s="98" t="s">
        <v>15796</v>
      </c>
      <c r="D1344" s="98" t="s">
        <v>15886</v>
      </c>
      <c r="E1344" s="276"/>
    </row>
    <row r="1345" spans="1:5" ht="15.75">
      <c r="A1345" s="129"/>
      <c r="B1345" s="274" t="s">
        <v>17539</v>
      </c>
      <c r="C1345" s="98" t="s">
        <v>15796</v>
      </c>
      <c r="D1345" s="98" t="s">
        <v>15886</v>
      </c>
      <c r="E1345" s="276"/>
    </row>
    <row r="1346" spans="1:5" ht="15.75">
      <c r="A1346" s="129"/>
      <c r="B1346" s="274" t="s">
        <v>17540</v>
      </c>
      <c r="C1346" s="98" t="s">
        <v>15796</v>
      </c>
      <c r="D1346" s="98" t="s">
        <v>15886</v>
      </c>
      <c r="E1346" s="276"/>
    </row>
    <row r="1347" spans="1:5" ht="15.75">
      <c r="A1347" s="129"/>
      <c r="B1347" s="274" t="s">
        <v>17541</v>
      </c>
      <c r="C1347" s="98" t="s">
        <v>15796</v>
      </c>
      <c r="D1347" s="98" t="s">
        <v>15886</v>
      </c>
      <c r="E1347" s="276"/>
    </row>
    <row r="1348" spans="1:5" ht="15.75">
      <c r="A1348" s="129"/>
      <c r="B1348" s="274" t="s">
        <v>17542</v>
      </c>
      <c r="C1348" s="98" t="s">
        <v>15796</v>
      </c>
      <c r="D1348" s="98" t="s">
        <v>15886</v>
      </c>
      <c r="E1348" s="276"/>
    </row>
    <row r="1349" spans="1:5" ht="15.75">
      <c r="A1349" s="129"/>
      <c r="B1349" s="274" t="s">
        <v>17543</v>
      </c>
      <c r="C1349" s="98" t="s">
        <v>15796</v>
      </c>
      <c r="D1349" s="98" t="s">
        <v>15886</v>
      </c>
      <c r="E1349" s="276"/>
    </row>
    <row r="1350" spans="1:5" ht="15.75">
      <c r="A1350" s="129"/>
      <c r="B1350" s="274" t="s">
        <v>17544</v>
      </c>
      <c r="C1350" s="98" t="s">
        <v>15796</v>
      </c>
      <c r="D1350" s="98" t="s">
        <v>15886</v>
      </c>
      <c r="E1350" s="276"/>
    </row>
    <row r="1351" spans="1:5" ht="15.75">
      <c r="A1351" s="129"/>
      <c r="B1351" s="274" t="s">
        <v>17545</v>
      </c>
      <c r="C1351" s="98" t="s">
        <v>15796</v>
      </c>
      <c r="D1351" s="98" t="s">
        <v>15886</v>
      </c>
      <c r="E1351" s="276"/>
    </row>
    <row r="1352" spans="1:5" ht="15.75">
      <c r="A1352" s="129"/>
      <c r="B1352" s="274" t="s">
        <v>17546</v>
      </c>
      <c r="C1352" s="98" t="s">
        <v>15796</v>
      </c>
      <c r="D1352" s="98" t="s">
        <v>15886</v>
      </c>
      <c r="E1352" s="276"/>
    </row>
    <row r="1353" spans="1:5" ht="15.75">
      <c r="A1353" s="129"/>
      <c r="B1353" s="274" t="s">
        <v>17547</v>
      </c>
      <c r="C1353" s="98" t="s">
        <v>15796</v>
      </c>
      <c r="D1353" s="98" t="s">
        <v>15886</v>
      </c>
      <c r="E1353" s="276"/>
    </row>
    <row r="1354" spans="1:5" ht="15.75">
      <c r="A1354" s="129"/>
      <c r="B1354" s="274" t="s">
        <v>17548</v>
      </c>
      <c r="C1354" s="98" t="s">
        <v>15796</v>
      </c>
      <c r="D1354" s="98" t="s">
        <v>15886</v>
      </c>
      <c r="E1354" s="276"/>
    </row>
    <row r="1355" spans="1:5" ht="15.75">
      <c r="A1355" s="129"/>
      <c r="B1355" s="274" t="s">
        <v>17549</v>
      </c>
      <c r="C1355" s="98" t="s">
        <v>15796</v>
      </c>
      <c r="D1355" s="98" t="s">
        <v>15886</v>
      </c>
      <c r="E1355" s="276"/>
    </row>
    <row r="1356" spans="1:5" ht="15.75">
      <c r="A1356" s="129"/>
      <c r="B1356" s="274" t="s">
        <v>17550</v>
      </c>
      <c r="C1356" s="98" t="s">
        <v>15796</v>
      </c>
      <c r="D1356" s="98" t="s">
        <v>15886</v>
      </c>
      <c r="E1356" s="276"/>
    </row>
    <row r="1357" spans="1:5" ht="15.75">
      <c r="A1357" s="129"/>
      <c r="B1357" s="274" t="s">
        <v>17551</v>
      </c>
      <c r="C1357" s="98" t="s">
        <v>15796</v>
      </c>
      <c r="D1357" s="98" t="s">
        <v>15886</v>
      </c>
      <c r="E1357" s="276"/>
    </row>
    <row r="1358" spans="1:5" ht="15.75">
      <c r="A1358" s="129"/>
      <c r="B1358" s="274" t="s">
        <v>17552</v>
      </c>
      <c r="C1358" s="98" t="s">
        <v>15796</v>
      </c>
      <c r="D1358" s="98" t="s">
        <v>15886</v>
      </c>
      <c r="E1358" s="276"/>
    </row>
    <row r="1359" spans="1:5" ht="15.75">
      <c r="A1359" s="129"/>
      <c r="B1359" s="274" t="s">
        <v>17553</v>
      </c>
      <c r="C1359" s="98" t="s">
        <v>15796</v>
      </c>
      <c r="D1359" s="98" t="s">
        <v>15886</v>
      </c>
      <c r="E1359" s="276"/>
    </row>
    <row r="1360" spans="1:5" ht="15.75">
      <c r="A1360" s="129"/>
      <c r="B1360" s="274" t="s">
        <v>17554</v>
      </c>
      <c r="C1360" s="98" t="s">
        <v>15796</v>
      </c>
      <c r="D1360" s="98" t="s">
        <v>15886</v>
      </c>
      <c r="E1360" s="276"/>
    </row>
    <row r="1361" spans="1:5" ht="15.75">
      <c r="A1361" s="129"/>
      <c r="B1361" s="274" t="s">
        <v>17555</v>
      </c>
      <c r="C1361" s="98" t="s">
        <v>15796</v>
      </c>
      <c r="D1361" s="98" t="s">
        <v>15886</v>
      </c>
      <c r="E1361" s="276"/>
    </row>
    <row r="1362" spans="1:5" ht="15.75">
      <c r="A1362" s="129"/>
      <c r="B1362" s="274" t="s">
        <v>17556</v>
      </c>
      <c r="C1362" s="98" t="s">
        <v>15796</v>
      </c>
      <c r="D1362" s="98" t="s">
        <v>15886</v>
      </c>
      <c r="E1362" s="276"/>
    </row>
    <row r="1363" spans="1:5" ht="15.75">
      <c r="A1363" s="129"/>
      <c r="B1363" s="274" t="s">
        <v>17557</v>
      </c>
      <c r="C1363" s="98" t="s">
        <v>15796</v>
      </c>
      <c r="D1363" s="98" t="s">
        <v>15886</v>
      </c>
      <c r="E1363" s="276"/>
    </row>
    <row r="1364" spans="1:5" ht="15.75">
      <c r="A1364" s="129"/>
      <c r="B1364" s="274" t="s">
        <v>17558</v>
      </c>
      <c r="C1364" s="98" t="s">
        <v>15796</v>
      </c>
      <c r="D1364" s="98" t="s">
        <v>15886</v>
      </c>
      <c r="E1364" s="276"/>
    </row>
    <row r="1365" spans="1:5" ht="15.75">
      <c r="A1365" s="129"/>
      <c r="B1365" s="274" t="s">
        <v>17559</v>
      </c>
      <c r="C1365" s="98" t="s">
        <v>15796</v>
      </c>
      <c r="D1365" s="98" t="s">
        <v>15886</v>
      </c>
      <c r="E1365" s="276"/>
    </row>
    <row r="1366" spans="1:5" ht="15.75">
      <c r="A1366" s="129"/>
      <c r="B1366" s="274" t="s">
        <v>17560</v>
      </c>
      <c r="C1366" s="98" t="s">
        <v>15796</v>
      </c>
      <c r="D1366" s="98" t="s">
        <v>15886</v>
      </c>
      <c r="E1366" s="276"/>
    </row>
    <row r="1367" spans="1:5" ht="15.75">
      <c r="A1367" s="129"/>
      <c r="B1367" s="274" t="s">
        <v>17561</v>
      </c>
      <c r="C1367" s="98" t="s">
        <v>15796</v>
      </c>
      <c r="D1367" s="98" t="s">
        <v>15886</v>
      </c>
      <c r="E1367" s="276"/>
    </row>
    <row r="1368" spans="1:5" ht="15.75">
      <c r="A1368" s="129"/>
      <c r="B1368" s="274" t="s">
        <v>17562</v>
      </c>
      <c r="C1368" s="98" t="s">
        <v>15796</v>
      </c>
      <c r="D1368" s="98" t="s">
        <v>15886</v>
      </c>
      <c r="E1368" s="276"/>
    </row>
    <row r="1369" spans="1:5" ht="15.75">
      <c r="A1369" s="129"/>
      <c r="B1369" s="274" t="s">
        <v>17563</v>
      </c>
      <c r="C1369" s="98" t="s">
        <v>15796</v>
      </c>
      <c r="D1369" s="98" t="s">
        <v>15886</v>
      </c>
      <c r="E1369" s="276"/>
    </row>
    <row r="1370" spans="1:5" ht="15.75">
      <c r="A1370" s="129"/>
      <c r="B1370" s="274" t="s">
        <v>17564</v>
      </c>
      <c r="C1370" s="98" t="s">
        <v>15796</v>
      </c>
      <c r="D1370" s="98" t="s">
        <v>15886</v>
      </c>
      <c r="E1370" s="276"/>
    </row>
    <row r="1371" spans="1:5" ht="15.75">
      <c r="A1371" s="129"/>
      <c r="B1371" s="274" t="s">
        <v>17565</v>
      </c>
      <c r="C1371" s="98" t="s">
        <v>15796</v>
      </c>
      <c r="D1371" s="98" t="s">
        <v>15886</v>
      </c>
      <c r="E1371" s="276"/>
    </row>
    <row r="1372" spans="1:5" ht="15.75">
      <c r="A1372" s="129"/>
      <c r="B1372" s="274" t="s">
        <v>17566</v>
      </c>
      <c r="C1372" s="98" t="s">
        <v>15796</v>
      </c>
      <c r="D1372" s="98" t="s">
        <v>15886</v>
      </c>
      <c r="E1372" s="276"/>
    </row>
    <row r="1373" spans="1:5" ht="15.75">
      <c r="A1373" s="129"/>
      <c r="B1373" s="274" t="s">
        <v>17567</v>
      </c>
      <c r="C1373" s="98" t="s">
        <v>15796</v>
      </c>
      <c r="D1373" s="98" t="s">
        <v>15886</v>
      </c>
      <c r="E1373" s="276"/>
    </row>
    <row r="1374" spans="1:5" ht="15.75">
      <c r="A1374" s="129"/>
      <c r="B1374" s="274" t="s">
        <v>17568</v>
      </c>
      <c r="C1374" s="98" t="s">
        <v>15796</v>
      </c>
      <c r="D1374" s="98" t="s">
        <v>15886</v>
      </c>
      <c r="E1374" s="276"/>
    </row>
    <row r="1375" spans="1:5" ht="15.75">
      <c r="A1375" s="129"/>
      <c r="B1375" s="274" t="s">
        <v>17569</v>
      </c>
      <c r="C1375" s="98" t="s">
        <v>15796</v>
      </c>
      <c r="D1375" s="98" t="s">
        <v>15797</v>
      </c>
      <c r="E1375" s="276"/>
    </row>
    <row r="1376" spans="1:5" ht="15.75">
      <c r="A1376" s="129"/>
      <c r="B1376" s="274" t="s">
        <v>17570</v>
      </c>
      <c r="C1376" s="98" t="s">
        <v>15796</v>
      </c>
      <c r="D1376" s="98" t="s">
        <v>15886</v>
      </c>
      <c r="E1376" s="276"/>
    </row>
    <row r="1377" spans="1:5" ht="15.75">
      <c r="A1377" s="129"/>
      <c r="B1377" s="274" t="s">
        <v>17571</v>
      </c>
      <c r="C1377" s="98" t="s">
        <v>15796</v>
      </c>
      <c r="D1377" s="98" t="s">
        <v>15886</v>
      </c>
      <c r="E1377" s="276"/>
    </row>
    <row r="1378" spans="1:5" ht="15.75">
      <c r="A1378" s="129"/>
      <c r="B1378" s="274" t="s">
        <v>17572</v>
      </c>
      <c r="C1378" s="98" t="s">
        <v>15796</v>
      </c>
      <c r="D1378" s="98" t="s">
        <v>15886</v>
      </c>
      <c r="E1378" s="276"/>
    </row>
    <row r="1379" spans="1:5" ht="15.75">
      <c r="A1379" s="129"/>
      <c r="B1379" s="274" t="s">
        <v>17573</v>
      </c>
      <c r="C1379" s="98" t="s">
        <v>15796</v>
      </c>
      <c r="D1379" s="98" t="s">
        <v>15886</v>
      </c>
      <c r="E1379" s="276"/>
    </row>
    <row r="1380" spans="1:5" ht="15.75">
      <c r="A1380" s="129"/>
      <c r="B1380" s="274" t="s">
        <v>17574</v>
      </c>
      <c r="C1380" s="98" t="s">
        <v>15796</v>
      </c>
      <c r="D1380" s="98" t="s">
        <v>15886</v>
      </c>
      <c r="E1380" s="276"/>
    </row>
    <row r="1381" spans="1:5" ht="15.75">
      <c r="A1381" s="129"/>
      <c r="B1381" s="274" t="s">
        <v>17575</v>
      </c>
      <c r="C1381" s="98" t="s">
        <v>15796</v>
      </c>
      <c r="D1381" s="98" t="s">
        <v>15886</v>
      </c>
      <c r="E1381" s="276"/>
    </row>
    <row r="1382" spans="1:5" ht="15.75">
      <c r="A1382" s="129"/>
      <c r="B1382" s="274" t="s">
        <v>17576</v>
      </c>
      <c r="C1382" s="98" t="s">
        <v>15796</v>
      </c>
      <c r="D1382" s="98" t="s">
        <v>15886</v>
      </c>
      <c r="E1382" s="276"/>
    </row>
    <row r="1383" spans="1:5" ht="15.75">
      <c r="A1383" s="129"/>
      <c r="B1383" s="274" t="s">
        <v>17577</v>
      </c>
      <c r="C1383" s="98" t="s">
        <v>15796</v>
      </c>
      <c r="D1383" s="98" t="s">
        <v>15797</v>
      </c>
      <c r="E1383" s="276"/>
    </row>
    <row r="1384" spans="1:5" ht="15.75">
      <c r="A1384" s="129"/>
      <c r="B1384" s="274" t="s">
        <v>17578</v>
      </c>
      <c r="C1384" s="98" t="s">
        <v>15796</v>
      </c>
      <c r="D1384" s="98" t="s">
        <v>15886</v>
      </c>
      <c r="E1384" s="276"/>
    </row>
    <row r="1385" spans="1:5" ht="15.75">
      <c r="A1385" s="129"/>
      <c r="B1385" s="274" t="s">
        <v>17579</v>
      </c>
      <c r="C1385" s="98" t="s">
        <v>15796</v>
      </c>
      <c r="D1385" s="98" t="s">
        <v>15886</v>
      </c>
      <c r="E1385" s="276"/>
    </row>
    <row r="1386" spans="1:5" ht="15.75">
      <c r="A1386" s="129"/>
      <c r="B1386" s="274" t="s">
        <v>17580</v>
      </c>
      <c r="C1386" s="98" t="s">
        <v>15796</v>
      </c>
      <c r="D1386" s="98" t="s">
        <v>15886</v>
      </c>
      <c r="E1386" s="276"/>
    </row>
    <row r="1387" spans="1:5" ht="15.75">
      <c r="A1387" s="129"/>
      <c r="B1387" s="274" t="s">
        <v>17581</v>
      </c>
      <c r="C1387" s="98" t="s">
        <v>15796</v>
      </c>
      <c r="D1387" s="98" t="s">
        <v>15886</v>
      </c>
      <c r="E1387" s="276"/>
    </row>
    <row r="1388" spans="1:5" ht="15.75">
      <c r="A1388" s="129"/>
      <c r="B1388" s="274" t="s">
        <v>17582</v>
      </c>
      <c r="C1388" s="98" t="s">
        <v>15796</v>
      </c>
      <c r="D1388" s="98" t="s">
        <v>15886</v>
      </c>
      <c r="E1388" s="276"/>
    </row>
    <row r="1389" spans="1:5" ht="15.75">
      <c r="A1389" s="129"/>
      <c r="B1389" s="274" t="s">
        <v>17583</v>
      </c>
      <c r="C1389" s="98" t="s">
        <v>15796</v>
      </c>
      <c r="D1389" s="98" t="s">
        <v>15886</v>
      </c>
      <c r="E1389" s="276"/>
    </row>
    <row r="1390" spans="1:5" ht="15.75">
      <c r="A1390" s="129"/>
      <c r="B1390" s="274" t="s">
        <v>17584</v>
      </c>
      <c r="C1390" s="98" t="s">
        <v>15796</v>
      </c>
      <c r="D1390" s="98" t="s">
        <v>15886</v>
      </c>
      <c r="E1390" s="276"/>
    </row>
    <row r="1391" spans="1:5" ht="15.75">
      <c r="A1391" s="129"/>
      <c r="B1391" s="274" t="s">
        <v>17585</v>
      </c>
      <c r="C1391" s="98" t="s">
        <v>15796</v>
      </c>
      <c r="D1391" s="98" t="s">
        <v>15886</v>
      </c>
      <c r="E1391" s="276"/>
    </row>
    <row r="1392" spans="1:5" ht="15.75">
      <c r="A1392" s="129"/>
      <c r="B1392" s="274" t="s">
        <v>17586</v>
      </c>
      <c r="C1392" s="98" t="s">
        <v>15796</v>
      </c>
      <c r="D1392" s="98" t="s">
        <v>15886</v>
      </c>
      <c r="E1392" s="276"/>
    </row>
    <row r="1393" spans="1:5" ht="15.75">
      <c r="A1393" s="129"/>
      <c r="B1393" s="274" t="s">
        <v>17587</v>
      </c>
      <c r="C1393" s="98" t="s">
        <v>15796</v>
      </c>
      <c r="D1393" s="98" t="s">
        <v>15886</v>
      </c>
      <c r="E1393" s="276"/>
    </row>
    <row r="1394" spans="1:5" ht="15.75">
      <c r="A1394" s="129"/>
      <c r="B1394" s="274" t="s">
        <v>17588</v>
      </c>
      <c r="C1394" s="98" t="s">
        <v>15796</v>
      </c>
      <c r="D1394" s="98" t="s">
        <v>15886</v>
      </c>
      <c r="E1394" s="276"/>
    </row>
    <row r="1395" spans="1:5" ht="15.75">
      <c r="A1395" s="129"/>
      <c r="B1395" s="274" t="s">
        <v>17589</v>
      </c>
      <c r="C1395" s="98" t="s">
        <v>15796</v>
      </c>
      <c r="D1395" s="98" t="s">
        <v>15886</v>
      </c>
      <c r="E1395" s="276"/>
    </row>
    <row r="1396" spans="1:5" ht="15.75">
      <c r="A1396" s="129"/>
      <c r="B1396" s="274" t="s">
        <v>17590</v>
      </c>
      <c r="C1396" s="98" t="s">
        <v>15796</v>
      </c>
      <c r="D1396" s="98" t="s">
        <v>15886</v>
      </c>
      <c r="E1396" s="276"/>
    </row>
    <row r="1397" spans="1:5" ht="15.75">
      <c r="A1397" s="129"/>
      <c r="B1397" s="274" t="s">
        <v>17591</v>
      </c>
      <c r="C1397" s="98" t="s">
        <v>15796</v>
      </c>
      <c r="D1397" s="98" t="s">
        <v>15886</v>
      </c>
      <c r="E1397" s="276"/>
    </row>
    <row r="1398" spans="1:5" ht="15.75">
      <c r="A1398" s="129"/>
      <c r="B1398" s="274" t="s">
        <v>17592</v>
      </c>
      <c r="C1398" s="98" t="s">
        <v>15796</v>
      </c>
      <c r="D1398" s="98" t="s">
        <v>15886</v>
      </c>
      <c r="E1398" s="276"/>
    </row>
    <row r="1399" spans="1:5" ht="15.75">
      <c r="A1399" s="129"/>
      <c r="B1399" s="274" t="s">
        <v>17593</v>
      </c>
      <c r="C1399" s="98" t="s">
        <v>15796</v>
      </c>
      <c r="D1399" s="98" t="s">
        <v>15886</v>
      </c>
      <c r="E1399" s="276"/>
    </row>
    <row r="1400" spans="1:5" ht="15.75">
      <c r="A1400" s="129"/>
      <c r="B1400" s="274" t="s">
        <v>17594</v>
      </c>
      <c r="C1400" s="98" t="s">
        <v>15796</v>
      </c>
      <c r="D1400" s="98" t="s">
        <v>15886</v>
      </c>
      <c r="E1400" s="276"/>
    </row>
    <row r="1401" spans="1:5" ht="15.75">
      <c r="A1401" s="129"/>
      <c r="B1401" s="274" t="s">
        <v>17595</v>
      </c>
      <c r="C1401" s="98" t="s">
        <v>15796</v>
      </c>
      <c r="D1401" s="98" t="s">
        <v>15886</v>
      </c>
      <c r="E1401" s="276"/>
    </row>
    <row r="1402" spans="1:5" ht="15.75">
      <c r="A1402" s="129"/>
      <c r="B1402" s="274" t="s">
        <v>17596</v>
      </c>
      <c r="C1402" s="98" t="s">
        <v>15796</v>
      </c>
      <c r="D1402" s="98" t="s">
        <v>15886</v>
      </c>
      <c r="E1402" s="276"/>
    </row>
    <row r="1403" spans="1:5" ht="15.75">
      <c r="A1403" s="129"/>
      <c r="B1403" s="274" t="s">
        <v>17597</v>
      </c>
      <c r="C1403" s="98" t="s">
        <v>15796</v>
      </c>
      <c r="D1403" s="98" t="s">
        <v>15886</v>
      </c>
      <c r="E1403" s="276"/>
    </row>
    <row r="1404" spans="1:5" ht="15.75">
      <c r="A1404" s="129"/>
      <c r="B1404" s="274" t="s">
        <v>17598</v>
      </c>
      <c r="C1404" s="98" t="s">
        <v>15796</v>
      </c>
      <c r="D1404" s="98" t="s">
        <v>15886</v>
      </c>
      <c r="E1404" s="276"/>
    </row>
    <row r="1405" spans="1:5" ht="15.75">
      <c r="A1405" s="129"/>
      <c r="B1405" s="274" t="s">
        <v>17599</v>
      </c>
      <c r="C1405" s="98" t="s">
        <v>15796</v>
      </c>
      <c r="D1405" s="98" t="s">
        <v>15886</v>
      </c>
      <c r="E1405" s="276"/>
    </row>
    <row r="1406" spans="1:5" ht="15.75">
      <c r="A1406" s="129"/>
      <c r="B1406" s="274" t="s">
        <v>17600</v>
      </c>
      <c r="C1406" s="98" t="s">
        <v>15796</v>
      </c>
      <c r="D1406" s="98" t="s">
        <v>15886</v>
      </c>
      <c r="E1406" s="276"/>
    </row>
    <row r="1407" spans="1:5" ht="15.75">
      <c r="A1407" s="129"/>
      <c r="B1407" s="274" t="s">
        <v>17601</v>
      </c>
      <c r="C1407" s="98" t="s">
        <v>15796</v>
      </c>
      <c r="D1407" s="98" t="s">
        <v>15886</v>
      </c>
      <c r="E1407" s="276"/>
    </row>
    <row r="1408" spans="1:5" ht="15.75">
      <c r="A1408" s="129"/>
      <c r="B1408" s="274" t="s">
        <v>17602</v>
      </c>
      <c r="C1408" s="98" t="s">
        <v>15796</v>
      </c>
      <c r="D1408" s="98" t="s">
        <v>15886</v>
      </c>
      <c r="E1408" s="276"/>
    </row>
    <row r="1409" spans="1:5" ht="15.75">
      <c r="A1409" s="129"/>
      <c r="B1409" s="274" t="s">
        <v>17603</v>
      </c>
      <c r="C1409" s="98" t="s">
        <v>15796</v>
      </c>
      <c r="D1409" s="98" t="s">
        <v>15886</v>
      </c>
      <c r="E1409" s="276"/>
    </row>
    <row r="1410" spans="1:5" ht="15.75">
      <c r="A1410" s="129"/>
      <c r="B1410" s="274" t="s">
        <v>17604</v>
      </c>
      <c r="C1410" s="98" t="s">
        <v>15796</v>
      </c>
      <c r="D1410" s="98" t="s">
        <v>15886</v>
      </c>
      <c r="E1410" s="276"/>
    </row>
    <row r="1411" spans="1:5" ht="15.75">
      <c r="A1411" s="129"/>
      <c r="B1411" s="274" t="s">
        <v>17605</v>
      </c>
      <c r="C1411" s="98" t="s">
        <v>15796</v>
      </c>
      <c r="D1411" s="98" t="s">
        <v>15886</v>
      </c>
      <c r="E1411" s="276"/>
    </row>
    <row r="1412" spans="1:5" ht="15.75">
      <c r="A1412" s="129"/>
      <c r="B1412" s="274" t="s">
        <v>17606</v>
      </c>
      <c r="C1412" s="98" t="s">
        <v>15796</v>
      </c>
      <c r="D1412" s="98" t="s">
        <v>15886</v>
      </c>
      <c r="E1412" s="276"/>
    </row>
    <row r="1413" spans="1:5" ht="15.75">
      <c r="A1413" s="129"/>
      <c r="B1413" s="274" t="s">
        <v>17607</v>
      </c>
      <c r="C1413" s="98" t="s">
        <v>15796</v>
      </c>
      <c r="D1413" s="98" t="s">
        <v>15886</v>
      </c>
      <c r="E1413" s="276"/>
    </row>
    <row r="1414" spans="1:5" ht="15.75">
      <c r="A1414" s="129"/>
      <c r="B1414" s="274" t="s">
        <v>15948</v>
      </c>
      <c r="C1414" s="98" t="s">
        <v>15796</v>
      </c>
      <c r="D1414" s="98" t="s">
        <v>15886</v>
      </c>
      <c r="E1414" s="276"/>
    </row>
    <row r="1415" spans="1:5" ht="15.75">
      <c r="A1415" s="129"/>
      <c r="B1415" s="274" t="s">
        <v>17608</v>
      </c>
      <c r="C1415" s="98" t="s">
        <v>15796</v>
      </c>
      <c r="D1415" s="98" t="s">
        <v>15886</v>
      </c>
      <c r="E1415" s="276"/>
    </row>
    <row r="1416" spans="1:5" ht="15.75">
      <c r="A1416" s="129"/>
      <c r="B1416" s="274" t="s">
        <v>17609</v>
      </c>
      <c r="C1416" s="98" t="s">
        <v>15796</v>
      </c>
      <c r="D1416" s="98" t="s">
        <v>15886</v>
      </c>
      <c r="E1416" s="276"/>
    </row>
    <row r="1417" spans="1:5" ht="15.75">
      <c r="A1417" s="129"/>
      <c r="B1417" s="274" t="s">
        <v>17610</v>
      </c>
      <c r="C1417" s="98" t="s">
        <v>15796</v>
      </c>
      <c r="D1417" s="98" t="s">
        <v>15886</v>
      </c>
      <c r="E1417" s="276"/>
    </row>
    <row r="1418" spans="1:5" ht="15.75">
      <c r="A1418" s="129"/>
      <c r="B1418" s="274" t="s">
        <v>17611</v>
      </c>
      <c r="C1418" s="98" t="s">
        <v>15796</v>
      </c>
      <c r="D1418" s="98" t="s">
        <v>15886</v>
      </c>
      <c r="E1418" s="276"/>
    </row>
    <row r="1419" spans="1:5" ht="15.75">
      <c r="A1419" s="129"/>
      <c r="B1419" s="274" t="s">
        <v>17612</v>
      </c>
      <c r="C1419" s="98" t="s">
        <v>15796</v>
      </c>
      <c r="D1419" s="98" t="s">
        <v>15886</v>
      </c>
      <c r="E1419" s="276"/>
    </row>
    <row r="1420" spans="1:5" ht="15.75">
      <c r="A1420" s="129"/>
      <c r="B1420" s="274" t="s">
        <v>15949</v>
      </c>
      <c r="C1420" s="98" t="s">
        <v>15796</v>
      </c>
      <c r="D1420" s="98" t="s">
        <v>15886</v>
      </c>
      <c r="E1420" s="276"/>
    </row>
    <row r="1421" spans="1:5" ht="15.75">
      <c r="A1421" s="129"/>
      <c r="B1421" s="274" t="s">
        <v>15950</v>
      </c>
      <c r="C1421" s="98" t="s">
        <v>15796</v>
      </c>
      <c r="D1421" s="98" t="s">
        <v>15886</v>
      </c>
      <c r="E1421" s="276"/>
    </row>
    <row r="1422" spans="1:5" ht="15.75">
      <c r="A1422" s="129"/>
      <c r="B1422" s="274" t="s">
        <v>17613</v>
      </c>
      <c r="C1422" s="98" t="s">
        <v>15796</v>
      </c>
      <c r="D1422" s="98" t="s">
        <v>15886</v>
      </c>
      <c r="E1422" s="276"/>
    </row>
    <row r="1423" spans="1:5" ht="15.75">
      <c r="A1423" s="129"/>
      <c r="B1423" s="274" t="s">
        <v>17614</v>
      </c>
      <c r="C1423" s="98" t="s">
        <v>15796</v>
      </c>
      <c r="D1423" s="98" t="s">
        <v>15886</v>
      </c>
      <c r="E1423" s="276"/>
    </row>
    <row r="1424" spans="1:5" ht="15.75">
      <c r="A1424" s="129"/>
      <c r="B1424" s="274" t="s">
        <v>15951</v>
      </c>
      <c r="C1424" s="98" t="s">
        <v>15796</v>
      </c>
      <c r="D1424" s="98" t="s">
        <v>15886</v>
      </c>
      <c r="E1424" s="276"/>
    </row>
    <row r="1425" spans="1:5" ht="15.75">
      <c r="A1425" s="129"/>
      <c r="B1425" s="274" t="s">
        <v>17615</v>
      </c>
      <c r="C1425" s="98" t="s">
        <v>15796</v>
      </c>
      <c r="D1425" s="98" t="s">
        <v>15886</v>
      </c>
      <c r="E1425" s="276"/>
    </row>
    <row r="1426" spans="1:5" ht="15.75">
      <c r="A1426" s="129"/>
      <c r="B1426" s="274" t="s">
        <v>17616</v>
      </c>
      <c r="C1426" s="98" t="s">
        <v>15796</v>
      </c>
      <c r="D1426" s="98" t="s">
        <v>15886</v>
      </c>
      <c r="E1426" s="276"/>
    </row>
    <row r="1427" spans="1:5" ht="15.75">
      <c r="A1427" s="129"/>
      <c r="B1427" s="274" t="s">
        <v>15952</v>
      </c>
      <c r="C1427" s="98" t="s">
        <v>15796</v>
      </c>
      <c r="D1427" s="98" t="s">
        <v>15886</v>
      </c>
      <c r="E1427" s="276"/>
    </row>
    <row r="1428" spans="1:5" ht="15.75">
      <c r="A1428" s="129"/>
      <c r="B1428" s="274" t="s">
        <v>17617</v>
      </c>
      <c r="C1428" s="98" t="s">
        <v>15796</v>
      </c>
      <c r="D1428" s="98" t="s">
        <v>15886</v>
      </c>
      <c r="E1428" s="276"/>
    </row>
    <row r="1429" spans="1:5" ht="15.75">
      <c r="A1429" s="129"/>
      <c r="B1429" s="274" t="s">
        <v>17618</v>
      </c>
      <c r="C1429" s="98" t="s">
        <v>15796</v>
      </c>
      <c r="D1429" s="98" t="s">
        <v>15886</v>
      </c>
      <c r="E1429" s="276"/>
    </row>
    <row r="1430" spans="1:5" ht="15.75">
      <c r="A1430" s="129"/>
      <c r="B1430" s="274" t="s">
        <v>17619</v>
      </c>
      <c r="C1430" s="98" t="s">
        <v>15796</v>
      </c>
      <c r="D1430" s="98" t="s">
        <v>15886</v>
      </c>
      <c r="E1430" s="276"/>
    </row>
    <row r="1431" spans="1:5" ht="15.75">
      <c r="A1431" s="129"/>
      <c r="B1431" s="274" t="s">
        <v>17620</v>
      </c>
      <c r="C1431" s="98" t="s">
        <v>15796</v>
      </c>
      <c r="D1431" s="98" t="s">
        <v>15886</v>
      </c>
      <c r="E1431" s="276"/>
    </row>
    <row r="1432" spans="1:5" ht="15.75">
      <c r="A1432" s="129"/>
      <c r="B1432" s="274" t="s">
        <v>17621</v>
      </c>
      <c r="C1432" s="98" t="s">
        <v>15796</v>
      </c>
      <c r="D1432" s="98" t="s">
        <v>15886</v>
      </c>
      <c r="E1432" s="276"/>
    </row>
    <row r="1433" spans="1:5" ht="15.75">
      <c r="A1433" s="129"/>
      <c r="B1433" s="274" t="s">
        <v>17622</v>
      </c>
      <c r="C1433" s="98" t="s">
        <v>15796</v>
      </c>
      <c r="D1433" s="98" t="s">
        <v>15886</v>
      </c>
      <c r="E1433" s="276"/>
    </row>
    <row r="1434" spans="1:5" ht="15.75">
      <c r="A1434" s="129"/>
      <c r="B1434" s="274" t="s">
        <v>17623</v>
      </c>
      <c r="C1434" s="98" t="s">
        <v>15796</v>
      </c>
      <c r="D1434" s="98" t="s">
        <v>15886</v>
      </c>
      <c r="E1434" s="276"/>
    </row>
    <row r="1435" spans="1:5" ht="15.75">
      <c r="A1435" s="129"/>
      <c r="B1435" s="274" t="s">
        <v>17624</v>
      </c>
      <c r="C1435" s="98" t="s">
        <v>15796</v>
      </c>
      <c r="D1435" s="98" t="s">
        <v>15886</v>
      </c>
      <c r="E1435" s="276"/>
    </row>
    <row r="1436" spans="1:5" ht="15.75">
      <c r="A1436" s="129"/>
      <c r="B1436" s="274" t="s">
        <v>17625</v>
      </c>
      <c r="C1436" s="98" t="s">
        <v>15796</v>
      </c>
      <c r="D1436" s="98" t="s">
        <v>15886</v>
      </c>
      <c r="E1436" s="276"/>
    </row>
    <row r="1437" spans="1:5" ht="15.75">
      <c r="A1437" s="129"/>
      <c r="B1437" s="274" t="s">
        <v>17626</v>
      </c>
      <c r="C1437" s="98" t="s">
        <v>15796</v>
      </c>
      <c r="D1437" s="98" t="s">
        <v>15886</v>
      </c>
      <c r="E1437" s="276"/>
    </row>
    <row r="1438" spans="1:5" ht="15.75">
      <c r="A1438" s="129"/>
      <c r="B1438" s="274" t="s">
        <v>17627</v>
      </c>
      <c r="C1438" s="98" t="s">
        <v>15796</v>
      </c>
      <c r="D1438" s="98" t="s">
        <v>15886</v>
      </c>
      <c r="E1438" s="276"/>
    </row>
    <row r="1439" spans="1:5" ht="15.75">
      <c r="A1439" s="129"/>
      <c r="B1439" s="274" t="s">
        <v>17628</v>
      </c>
      <c r="C1439" s="98" t="s">
        <v>15796</v>
      </c>
      <c r="D1439" s="98" t="s">
        <v>15886</v>
      </c>
      <c r="E1439" s="276"/>
    </row>
    <row r="1440" spans="1:5" ht="15.75">
      <c r="A1440" s="129"/>
      <c r="B1440" s="274" t="s">
        <v>17629</v>
      </c>
      <c r="C1440" s="98" t="s">
        <v>15796</v>
      </c>
      <c r="D1440" s="98" t="s">
        <v>15886</v>
      </c>
      <c r="E1440" s="276"/>
    </row>
    <row r="1441" spans="1:5" ht="15.75">
      <c r="A1441" s="129"/>
      <c r="B1441" s="274" t="s">
        <v>17630</v>
      </c>
      <c r="C1441" s="98" t="s">
        <v>15796</v>
      </c>
      <c r="D1441" s="98" t="s">
        <v>15886</v>
      </c>
      <c r="E1441" s="276"/>
    </row>
    <row r="1442" spans="1:5" ht="15.75">
      <c r="A1442" s="129"/>
      <c r="B1442" s="274" t="s">
        <v>17631</v>
      </c>
      <c r="C1442" s="98" t="s">
        <v>15796</v>
      </c>
      <c r="D1442" s="98" t="s">
        <v>15886</v>
      </c>
      <c r="E1442" s="276"/>
    </row>
    <row r="1443" spans="1:5" ht="15.75">
      <c r="A1443" s="129"/>
      <c r="B1443" s="274" t="s">
        <v>17632</v>
      </c>
      <c r="C1443" s="98" t="s">
        <v>15796</v>
      </c>
      <c r="D1443" s="98" t="s">
        <v>15886</v>
      </c>
      <c r="E1443" s="276"/>
    </row>
    <row r="1444" spans="1:5" ht="15.75">
      <c r="A1444" s="129"/>
      <c r="B1444" s="274" t="s">
        <v>17633</v>
      </c>
      <c r="C1444" s="98" t="s">
        <v>15796</v>
      </c>
      <c r="D1444" s="98" t="s">
        <v>15886</v>
      </c>
      <c r="E1444" s="276"/>
    </row>
    <row r="1445" spans="1:5" ht="15.75">
      <c r="A1445" s="129"/>
      <c r="B1445" s="274" t="s">
        <v>17634</v>
      </c>
      <c r="C1445" s="98" t="s">
        <v>15796</v>
      </c>
      <c r="D1445" s="98" t="s">
        <v>15886</v>
      </c>
      <c r="E1445" s="276"/>
    </row>
    <row r="1446" spans="1:5" ht="15.75">
      <c r="A1446" s="129"/>
      <c r="B1446" s="274" t="s">
        <v>17635</v>
      </c>
      <c r="C1446" s="98" t="s">
        <v>15796</v>
      </c>
      <c r="D1446" s="98" t="s">
        <v>15886</v>
      </c>
      <c r="E1446" s="276"/>
    </row>
    <row r="1447" spans="1:5" ht="15.75">
      <c r="A1447" s="129"/>
      <c r="B1447" s="274" t="s">
        <v>17636</v>
      </c>
      <c r="C1447" s="98" t="s">
        <v>15796</v>
      </c>
      <c r="D1447" s="98" t="s">
        <v>15886</v>
      </c>
      <c r="E1447" s="276"/>
    </row>
    <row r="1448" spans="1:5" ht="15.75">
      <c r="A1448" s="129"/>
      <c r="B1448" s="274" t="s">
        <v>17637</v>
      </c>
      <c r="C1448" s="98" t="s">
        <v>15796</v>
      </c>
      <c r="D1448" s="98" t="s">
        <v>15886</v>
      </c>
      <c r="E1448" s="276"/>
    </row>
    <row r="1449" spans="1:5" ht="15.75">
      <c r="A1449" s="129"/>
      <c r="B1449" s="274" t="s">
        <v>17638</v>
      </c>
      <c r="C1449" s="98" t="s">
        <v>15796</v>
      </c>
      <c r="D1449" s="98" t="s">
        <v>15886</v>
      </c>
      <c r="E1449" s="276"/>
    </row>
    <row r="1450" spans="1:5" ht="15.75">
      <c r="A1450" s="129"/>
      <c r="B1450" s="274" t="s">
        <v>17639</v>
      </c>
      <c r="C1450" s="98" t="s">
        <v>15796</v>
      </c>
      <c r="D1450" s="98" t="s">
        <v>15886</v>
      </c>
      <c r="E1450" s="276"/>
    </row>
    <row r="1451" spans="1:5" ht="15.75">
      <c r="A1451" s="129"/>
      <c r="B1451" s="274" t="s">
        <v>17640</v>
      </c>
      <c r="C1451" s="98" t="s">
        <v>15796</v>
      </c>
      <c r="D1451" s="98" t="s">
        <v>15886</v>
      </c>
      <c r="E1451" s="276"/>
    </row>
    <row r="1452" spans="1:5" ht="15.75">
      <c r="A1452" s="129"/>
      <c r="B1452" s="274" t="s">
        <v>17641</v>
      </c>
      <c r="C1452" s="98" t="s">
        <v>15796</v>
      </c>
      <c r="D1452" s="98" t="s">
        <v>15886</v>
      </c>
      <c r="E1452" s="276"/>
    </row>
    <row r="1453" spans="1:5" ht="15.75">
      <c r="A1453" s="129"/>
      <c r="B1453" s="274" t="s">
        <v>17642</v>
      </c>
      <c r="C1453" s="98" t="s">
        <v>15796</v>
      </c>
      <c r="D1453" s="98" t="s">
        <v>15886</v>
      </c>
      <c r="E1453" s="276"/>
    </row>
    <row r="1454" spans="1:5" ht="15.75">
      <c r="A1454" s="129"/>
      <c r="B1454" s="274" t="s">
        <v>17643</v>
      </c>
      <c r="C1454" s="98" t="s">
        <v>15796</v>
      </c>
      <c r="D1454" s="98" t="s">
        <v>15886</v>
      </c>
      <c r="E1454" s="276"/>
    </row>
    <row r="1455" spans="1:5" ht="15.75">
      <c r="A1455" s="129"/>
      <c r="B1455" s="274" t="s">
        <v>17644</v>
      </c>
      <c r="C1455" s="98" t="s">
        <v>15796</v>
      </c>
      <c r="D1455" s="98" t="s">
        <v>15886</v>
      </c>
      <c r="E1455" s="276"/>
    </row>
    <row r="1456" spans="1:5" ht="15.75">
      <c r="A1456" s="129"/>
      <c r="B1456" s="274" t="s">
        <v>17645</v>
      </c>
      <c r="C1456" s="98" t="s">
        <v>15796</v>
      </c>
      <c r="D1456" s="98" t="s">
        <v>15797</v>
      </c>
      <c r="E1456" s="276"/>
    </row>
    <row r="1457" spans="1:5" ht="15.75">
      <c r="A1457" s="129"/>
      <c r="B1457" s="274" t="s">
        <v>17646</v>
      </c>
      <c r="C1457" s="98" t="s">
        <v>15796</v>
      </c>
      <c r="D1457" s="98" t="s">
        <v>15797</v>
      </c>
      <c r="E1457" s="276"/>
    </row>
    <row r="1458" spans="1:5" ht="15.75">
      <c r="A1458" s="129"/>
      <c r="B1458" s="274" t="s">
        <v>17647</v>
      </c>
      <c r="C1458" s="98" t="s">
        <v>15796</v>
      </c>
      <c r="D1458" s="98" t="s">
        <v>15886</v>
      </c>
      <c r="E1458" s="276"/>
    </row>
    <row r="1459" spans="1:5" ht="15.75">
      <c r="A1459" s="129"/>
      <c r="B1459" s="274" t="s">
        <v>17648</v>
      </c>
      <c r="C1459" s="98" t="s">
        <v>15796</v>
      </c>
      <c r="D1459" s="98" t="s">
        <v>15886</v>
      </c>
      <c r="E1459" s="276"/>
    </row>
    <row r="1460" spans="1:5" ht="15.75">
      <c r="A1460" s="129"/>
      <c r="B1460" s="274" t="s">
        <v>17649</v>
      </c>
      <c r="C1460" s="98" t="s">
        <v>15796</v>
      </c>
      <c r="D1460" s="98" t="s">
        <v>15886</v>
      </c>
      <c r="E1460" s="276"/>
    </row>
    <row r="1461" spans="1:5" ht="15.75">
      <c r="A1461" s="129"/>
      <c r="B1461" s="274" t="s">
        <v>17650</v>
      </c>
      <c r="C1461" s="98" t="s">
        <v>15796</v>
      </c>
      <c r="D1461" s="98" t="s">
        <v>15886</v>
      </c>
      <c r="E1461" s="276"/>
    </row>
    <row r="1462" spans="1:5" ht="15.75">
      <c r="A1462" s="129"/>
      <c r="B1462" s="274" t="s">
        <v>17651</v>
      </c>
      <c r="C1462" s="98" t="s">
        <v>15796</v>
      </c>
      <c r="D1462" s="98" t="s">
        <v>15886</v>
      </c>
      <c r="E1462" s="276"/>
    </row>
    <row r="1463" spans="1:5" ht="15.75">
      <c r="A1463" s="129"/>
      <c r="B1463" s="274" t="s">
        <v>17652</v>
      </c>
      <c r="C1463" s="98" t="s">
        <v>15796</v>
      </c>
      <c r="D1463" s="98" t="s">
        <v>15886</v>
      </c>
      <c r="E1463" s="276"/>
    </row>
    <row r="1464" spans="1:5" ht="15.75">
      <c r="A1464" s="129"/>
      <c r="B1464" s="274" t="s">
        <v>17653</v>
      </c>
      <c r="C1464" s="98" t="s">
        <v>15796</v>
      </c>
      <c r="D1464" s="98" t="s">
        <v>15886</v>
      </c>
      <c r="E1464" s="276"/>
    </row>
    <row r="1465" spans="1:5" ht="15.75">
      <c r="A1465" s="129"/>
      <c r="B1465" s="274" t="s">
        <v>17654</v>
      </c>
      <c r="C1465" s="98" t="s">
        <v>15796</v>
      </c>
      <c r="D1465" s="98" t="s">
        <v>15886</v>
      </c>
      <c r="E1465" s="276"/>
    </row>
    <row r="1466" spans="1:5" ht="15.75">
      <c r="A1466" s="129"/>
      <c r="B1466" s="274" t="s">
        <v>17655</v>
      </c>
      <c r="C1466" s="98" t="s">
        <v>15796</v>
      </c>
      <c r="D1466" s="98" t="s">
        <v>15886</v>
      </c>
      <c r="E1466" s="276"/>
    </row>
    <row r="1467" spans="1:5" ht="15.75">
      <c r="A1467" s="129"/>
      <c r="B1467" s="274" t="s">
        <v>17656</v>
      </c>
      <c r="C1467" s="98" t="s">
        <v>15796</v>
      </c>
      <c r="D1467" s="98" t="s">
        <v>15886</v>
      </c>
      <c r="E1467" s="276"/>
    </row>
    <row r="1468" spans="1:5" ht="15.75">
      <c r="A1468" s="129"/>
      <c r="B1468" s="274" t="s">
        <v>17657</v>
      </c>
      <c r="C1468" s="98" t="s">
        <v>15796</v>
      </c>
      <c r="D1468" s="98" t="s">
        <v>15886</v>
      </c>
      <c r="E1468" s="276"/>
    </row>
    <row r="1469" spans="1:5" ht="15.75">
      <c r="A1469" s="129"/>
      <c r="B1469" s="274" t="s">
        <v>17658</v>
      </c>
      <c r="C1469" s="98" t="s">
        <v>15796</v>
      </c>
      <c r="D1469" s="98" t="s">
        <v>15886</v>
      </c>
      <c r="E1469" s="276"/>
    </row>
    <row r="1470" spans="1:5" ht="15.75">
      <c r="A1470" s="129"/>
      <c r="B1470" s="274" t="s">
        <v>17659</v>
      </c>
      <c r="C1470" s="98" t="s">
        <v>15796</v>
      </c>
      <c r="D1470" s="98" t="s">
        <v>15886</v>
      </c>
      <c r="E1470" s="276"/>
    </row>
    <row r="1471" spans="1:5" ht="15.75">
      <c r="A1471" s="129"/>
      <c r="B1471" s="274" t="s">
        <v>17660</v>
      </c>
      <c r="C1471" s="98" t="s">
        <v>15796</v>
      </c>
      <c r="D1471" s="98" t="s">
        <v>15886</v>
      </c>
      <c r="E1471" s="276"/>
    </row>
    <row r="1472" spans="1:5" ht="15.75">
      <c r="A1472" s="129"/>
      <c r="B1472" s="274" t="s">
        <v>17661</v>
      </c>
      <c r="C1472" s="98" t="s">
        <v>15796</v>
      </c>
      <c r="D1472" s="98" t="s">
        <v>15886</v>
      </c>
      <c r="E1472" s="276"/>
    </row>
    <row r="1473" spans="1:5" ht="15.75">
      <c r="A1473" s="129"/>
      <c r="B1473" s="274" t="s">
        <v>17662</v>
      </c>
      <c r="C1473" s="98" t="s">
        <v>15796</v>
      </c>
      <c r="D1473" s="98" t="s">
        <v>15886</v>
      </c>
      <c r="E1473" s="276"/>
    </row>
    <row r="1474" spans="1:5" ht="15.75">
      <c r="A1474" s="129"/>
      <c r="B1474" s="274" t="s">
        <v>17663</v>
      </c>
      <c r="C1474" s="98" t="s">
        <v>15796</v>
      </c>
      <c r="D1474" s="98" t="s">
        <v>15886</v>
      </c>
      <c r="E1474" s="276"/>
    </row>
    <row r="1475" spans="1:5" ht="15.75">
      <c r="A1475" s="129"/>
      <c r="B1475" s="274" t="s">
        <v>17664</v>
      </c>
      <c r="C1475" s="98" t="s">
        <v>15796</v>
      </c>
      <c r="D1475" s="98" t="s">
        <v>15886</v>
      </c>
      <c r="E1475" s="276"/>
    </row>
    <row r="1476" spans="1:5" ht="15.75">
      <c r="A1476" s="129"/>
      <c r="B1476" s="274" t="s">
        <v>17665</v>
      </c>
      <c r="C1476" s="98" t="s">
        <v>15796</v>
      </c>
      <c r="D1476" s="98" t="s">
        <v>15886</v>
      </c>
      <c r="E1476" s="276"/>
    </row>
    <row r="1477" spans="1:5" ht="15.75">
      <c r="A1477" s="129"/>
      <c r="B1477" s="274" t="s">
        <v>17666</v>
      </c>
      <c r="C1477" s="98" t="s">
        <v>15796</v>
      </c>
      <c r="D1477" s="98" t="s">
        <v>15886</v>
      </c>
      <c r="E1477" s="276"/>
    </row>
    <row r="1478" spans="1:5" ht="15.75">
      <c r="A1478" s="129"/>
      <c r="B1478" s="274" t="s">
        <v>17667</v>
      </c>
      <c r="C1478" s="98" t="s">
        <v>15796</v>
      </c>
      <c r="D1478" s="98" t="s">
        <v>15886</v>
      </c>
      <c r="E1478" s="276"/>
    </row>
    <row r="1479" spans="1:5" ht="15.75">
      <c r="A1479" s="129"/>
      <c r="B1479" s="274" t="s">
        <v>17668</v>
      </c>
      <c r="C1479" s="98" t="s">
        <v>15796</v>
      </c>
      <c r="D1479" s="98" t="s">
        <v>15886</v>
      </c>
      <c r="E1479" s="276"/>
    </row>
    <row r="1480" spans="1:5" ht="15.75">
      <c r="A1480" s="129"/>
      <c r="B1480" s="274" t="s">
        <v>17669</v>
      </c>
      <c r="C1480" s="98" t="s">
        <v>15796</v>
      </c>
      <c r="D1480" s="98" t="s">
        <v>15886</v>
      </c>
      <c r="E1480" s="276"/>
    </row>
    <row r="1481" spans="1:5" ht="15.75">
      <c r="A1481" s="129"/>
      <c r="B1481" s="274" t="s">
        <v>17670</v>
      </c>
      <c r="C1481" s="98" t="s">
        <v>15796</v>
      </c>
      <c r="D1481" s="98" t="s">
        <v>15886</v>
      </c>
      <c r="E1481" s="276"/>
    </row>
    <row r="1482" spans="1:5" ht="15.75">
      <c r="A1482" s="129"/>
      <c r="B1482" s="274" t="s">
        <v>17671</v>
      </c>
      <c r="C1482" s="98" t="s">
        <v>15796</v>
      </c>
      <c r="D1482" s="98" t="s">
        <v>15886</v>
      </c>
      <c r="E1482" s="276"/>
    </row>
    <row r="1483" spans="1:5" ht="15.75">
      <c r="A1483" s="129"/>
      <c r="B1483" s="274" t="s">
        <v>17672</v>
      </c>
      <c r="C1483" s="98" t="s">
        <v>15796</v>
      </c>
      <c r="D1483" s="98" t="s">
        <v>15886</v>
      </c>
      <c r="E1483" s="276"/>
    </row>
    <row r="1484" spans="1:5" ht="15.75">
      <c r="A1484" s="129"/>
      <c r="B1484" s="274" t="s">
        <v>17673</v>
      </c>
      <c r="C1484" s="98" t="s">
        <v>15796</v>
      </c>
      <c r="D1484" s="98" t="s">
        <v>15886</v>
      </c>
      <c r="E1484" s="276"/>
    </row>
    <row r="1485" spans="1:5" ht="15.75">
      <c r="A1485" s="129"/>
      <c r="B1485" s="274" t="s">
        <v>17674</v>
      </c>
      <c r="C1485" s="98" t="s">
        <v>15796</v>
      </c>
      <c r="D1485" s="98" t="s">
        <v>15886</v>
      </c>
      <c r="E1485" s="276"/>
    </row>
    <row r="1486" spans="1:5" ht="15.75">
      <c r="A1486" s="129"/>
      <c r="B1486" s="274" t="s">
        <v>17675</v>
      </c>
      <c r="C1486" s="98" t="s">
        <v>15796</v>
      </c>
      <c r="D1486" s="98" t="s">
        <v>15886</v>
      </c>
      <c r="E1486" s="276"/>
    </row>
    <row r="1487" spans="1:5" ht="15.75">
      <c r="A1487" s="129"/>
      <c r="B1487" s="274" t="s">
        <v>17676</v>
      </c>
      <c r="C1487" s="98" t="s">
        <v>15796</v>
      </c>
      <c r="D1487" s="98" t="s">
        <v>15886</v>
      </c>
      <c r="E1487" s="276"/>
    </row>
    <row r="1488" spans="1:5" ht="15.75">
      <c r="A1488" s="129"/>
      <c r="B1488" s="274" t="s">
        <v>17677</v>
      </c>
      <c r="C1488" s="98" t="s">
        <v>15796</v>
      </c>
      <c r="D1488" s="98" t="s">
        <v>15886</v>
      </c>
      <c r="E1488" s="276"/>
    </row>
    <row r="1489" spans="1:5" ht="15.75">
      <c r="A1489" s="129"/>
      <c r="B1489" s="274" t="s">
        <v>17678</v>
      </c>
      <c r="C1489" s="98" t="s">
        <v>15796</v>
      </c>
      <c r="D1489" s="98" t="s">
        <v>15886</v>
      </c>
      <c r="E1489" s="276"/>
    </row>
    <row r="1490" spans="1:5" ht="15.75">
      <c r="A1490" s="129"/>
      <c r="B1490" s="274" t="s">
        <v>17679</v>
      </c>
      <c r="C1490" s="98" t="s">
        <v>15796</v>
      </c>
      <c r="D1490" s="98" t="s">
        <v>15886</v>
      </c>
      <c r="E1490" s="276"/>
    </row>
    <row r="1491" spans="1:5" ht="15.75">
      <c r="A1491" s="129"/>
      <c r="B1491" s="274" t="s">
        <v>17680</v>
      </c>
      <c r="C1491" s="98" t="s">
        <v>15796</v>
      </c>
      <c r="D1491" s="98" t="s">
        <v>15886</v>
      </c>
      <c r="E1491" s="276"/>
    </row>
    <row r="1492" spans="1:5" ht="15.75">
      <c r="A1492" s="129"/>
      <c r="B1492" s="274" t="s">
        <v>17681</v>
      </c>
      <c r="C1492" s="98" t="s">
        <v>15796</v>
      </c>
      <c r="D1492" s="98" t="s">
        <v>15886</v>
      </c>
      <c r="E1492" s="276"/>
    </row>
    <row r="1493" spans="1:5" ht="15.75">
      <c r="A1493" s="129"/>
      <c r="B1493" s="274" t="s">
        <v>17682</v>
      </c>
      <c r="C1493" s="98" t="s">
        <v>15796</v>
      </c>
      <c r="D1493" s="98" t="s">
        <v>15886</v>
      </c>
      <c r="E1493" s="276"/>
    </row>
    <row r="1494" spans="1:5" ht="15.75">
      <c r="A1494" s="129"/>
      <c r="B1494" s="274" t="s">
        <v>17683</v>
      </c>
      <c r="C1494" s="98" t="s">
        <v>15796</v>
      </c>
      <c r="D1494" s="98" t="s">
        <v>15886</v>
      </c>
      <c r="E1494" s="276"/>
    </row>
    <row r="1495" spans="1:5" ht="15.75">
      <c r="A1495" s="129"/>
      <c r="B1495" s="274" t="s">
        <v>17684</v>
      </c>
      <c r="C1495" s="98" t="s">
        <v>15796</v>
      </c>
      <c r="D1495" s="98" t="s">
        <v>15886</v>
      </c>
      <c r="E1495" s="276"/>
    </row>
    <row r="1496" spans="1:5" ht="15.75">
      <c r="A1496" s="129"/>
      <c r="B1496" s="274" t="s">
        <v>17685</v>
      </c>
      <c r="C1496" s="98" t="s">
        <v>15796</v>
      </c>
      <c r="D1496" s="98" t="s">
        <v>15886</v>
      </c>
      <c r="E1496" s="276"/>
    </row>
    <row r="1497" spans="1:5" ht="15.75">
      <c r="A1497" s="129"/>
      <c r="B1497" s="274" t="s">
        <v>17686</v>
      </c>
      <c r="C1497" s="98" t="s">
        <v>15796</v>
      </c>
      <c r="D1497" s="98" t="s">
        <v>15886</v>
      </c>
      <c r="E1497" s="276"/>
    </row>
    <row r="1498" spans="1:5" ht="15.75">
      <c r="A1498" s="129"/>
      <c r="B1498" s="274" t="s">
        <v>17687</v>
      </c>
      <c r="C1498" s="98" t="s">
        <v>15796</v>
      </c>
      <c r="D1498" s="98" t="s">
        <v>15886</v>
      </c>
      <c r="E1498" s="276"/>
    </row>
    <row r="1499" spans="1:5" ht="15.75">
      <c r="A1499" s="129"/>
      <c r="B1499" s="274" t="s">
        <v>17688</v>
      </c>
      <c r="C1499" s="98" t="s">
        <v>15796</v>
      </c>
      <c r="D1499" s="98" t="s">
        <v>15886</v>
      </c>
      <c r="E1499" s="276"/>
    </row>
    <row r="1500" spans="1:5" ht="15.75">
      <c r="A1500" s="129"/>
      <c r="B1500" s="274" t="s">
        <v>17689</v>
      </c>
      <c r="C1500" s="98" t="s">
        <v>15796</v>
      </c>
      <c r="D1500" s="98" t="s">
        <v>15886</v>
      </c>
      <c r="E1500" s="276"/>
    </row>
    <row r="1501" spans="1:5" ht="15.75">
      <c r="A1501" s="129"/>
      <c r="B1501" s="274" t="s">
        <v>17690</v>
      </c>
      <c r="C1501" s="98" t="s">
        <v>15796</v>
      </c>
      <c r="D1501" s="98" t="s">
        <v>15886</v>
      </c>
      <c r="E1501" s="276"/>
    </row>
    <row r="1502" spans="1:5" ht="15.75">
      <c r="A1502" s="129"/>
      <c r="B1502" s="274" t="s">
        <v>17691</v>
      </c>
      <c r="C1502" s="98" t="s">
        <v>15796</v>
      </c>
      <c r="D1502" s="98" t="s">
        <v>15886</v>
      </c>
      <c r="E1502" s="276"/>
    </row>
    <row r="1503" spans="1:5" ht="15.75">
      <c r="A1503" s="129"/>
      <c r="B1503" s="274" t="s">
        <v>17692</v>
      </c>
      <c r="C1503" s="98" t="s">
        <v>15796</v>
      </c>
      <c r="D1503" s="98" t="s">
        <v>15886</v>
      </c>
      <c r="E1503" s="276"/>
    </row>
    <row r="1504" spans="1:5" ht="15.75">
      <c r="A1504" s="129"/>
      <c r="B1504" s="274" t="s">
        <v>17693</v>
      </c>
      <c r="C1504" s="98" t="s">
        <v>15796</v>
      </c>
      <c r="D1504" s="98" t="s">
        <v>15886</v>
      </c>
      <c r="E1504" s="276"/>
    </row>
    <row r="1505" spans="1:5" ht="15.75">
      <c r="A1505" s="129"/>
      <c r="B1505" s="274" t="s">
        <v>17694</v>
      </c>
      <c r="C1505" s="98" t="s">
        <v>15796</v>
      </c>
      <c r="D1505" s="98" t="s">
        <v>15886</v>
      </c>
      <c r="E1505" s="276"/>
    </row>
    <row r="1506" spans="1:5" ht="15.75">
      <c r="A1506" s="129"/>
      <c r="B1506" s="274" t="s">
        <v>17695</v>
      </c>
      <c r="C1506" s="98" t="s">
        <v>15796</v>
      </c>
      <c r="D1506" s="98" t="s">
        <v>15886</v>
      </c>
      <c r="E1506" s="276"/>
    </row>
    <row r="1507" spans="1:5" ht="15.75">
      <c r="A1507" s="129"/>
      <c r="B1507" s="274" t="s">
        <v>17696</v>
      </c>
      <c r="C1507" s="98" t="s">
        <v>15796</v>
      </c>
      <c r="D1507" s="98" t="s">
        <v>15886</v>
      </c>
      <c r="E1507" s="276"/>
    </row>
    <row r="1508" spans="1:5" ht="15.75">
      <c r="A1508" s="129"/>
      <c r="B1508" s="274" t="s">
        <v>17697</v>
      </c>
      <c r="C1508" s="98" t="s">
        <v>15796</v>
      </c>
      <c r="D1508" s="98" t="s">
        <v>15886</v>
      </c>
      <c r="E1508" s="276"/>
    </row>
    <row r="1509" spans="1:5" ht="15.75">
      <c r="A1509" s="129"/>
      <c r="B1509" s="274" t="s">
        <v>17698</v>
      </c>
      <c r="C1509" s="98" t="s">
        <v>15796</v>
      </c>
      <c r="D1509" s="98" t="s">
        <v>15886</v>
      </c>
      <c r="E1509" s="276"/>
    </row>
    <row r="1510" spans="1:5" ht="15.75">
      <c r="A1510" s="129"/>
      <c r="B1510" s="274" t="s">
        <v>17699</v>
      </c>
      <c r="C1510" s="98" t="s">
        <v>15796</v>
      </c>
      <c r="D1510" s="98" t="s">
        <v>15886</v>
      </c>
      <c r="E1510" s="276"/>
    </row>
    <row r="1511" spans="1:5" ht="15.75">
      <c r="A1511" s="129"/>
      <c r="B1511" s="274" t="s">
        <v>17700</v>
      </c>
      <c r="C1511" s="98" t="s">
        <v>15796</v>
      </c>
      <c r="D1511" s="98" t="s">
        <v>15886</v>
      </c>
      <c r="E1511" s="276"/>
    </row>
    <row r="1512" spans="1:5" ht="15.75">
      <c r="A1512" s="129"/>
      <c r="B1512" s="274" t="s">
        <v>17701</v>
      </c>
      <c r="C1512" s="98" t="s">
        <v>15796</v>
      </c>
      <c r="D1512" s="98" t="s">
        <v>15886</v>
      </c>
      <c r="E1512" s="276"/>
    </row>
    <row r="1513" spans="1:5" ht="15.75">
      <c r="A1513" s="129"/>
      <c r="B1513" s="274" t="s">
        <v>17702</v>
      </c>
      <c r="C1513" s="98" t="s">
        <v>15796</v>
      </c>
      <c r="D1513" s="98" t="s">
        <v>15886</v>
      </c>
      <c r="E1513" s="276"/>
    </row>
    <row r="1514" spans="1:5" ht="15.75">
      <c r="A1514" s="129"/>
      <c r="B1514" s="274" t="s">
        <v>17703</v>
      </c>
      <c r="C1514" s="98" t="s">
        <v>15796</v>
      </c>
      <c r="D1514" s="98" t="s">
        <v>15886</v>
      </c>
      <c r="E1514" s="276"/>
    </row>
    <row r="1515" spans="1:5" ht="15.75">
      <c r="A1515" s="129"/>
      <c r="B1515" s="274" t="s">
        <v>17704</v>
      </c>
      <c r="C1515" s="98" t="s">
        <v>15796</v>
      </c>
      <c r="D1515" s="98" t="s">
        <v>15886</v>
      </c>
      <c r="E1515" s="276"/>
    </row>
    <row r="1516" spans="1:5" ht="15.75">
      <c r="A1516" s="129"/>
      <c r="B1516" s="274" t="s">
        <v>17705</v>
      </c>
      <c r="C1516" s="98" t="s">
        <v>15796</v>
      </c>
      <c r="D1516" s="98" t="s">
        <v>15886</v>
      </c>
      <c r="E1516" s="276"/>
    </row>
    <row r="1517" spans="1:5" ht="15.75">
      <c r="A1517" s="129"/>
      <c r="B1517" s="274" t="s">
        <v>17706</v>
      </c>
      <c r="C1517" s="98" t="s">
        <v>15796</v>
      </c>
      <c r="D1517" s="98" t="s">
        <v>15886</v>
      </c>
      <c r="E1517" s="276"/>
    </row>
    <row r="1518" spans="1:5" ht="15.75">
      <c r="A1518" s="129"/>
      <c r="B1518" s="274" t="s">
        <v>17707</v>
      </c>
      <c r="C1518" s="98" t="s">
        <v>15796</v>
      </c>
      <c r="D1518" s="98" t="s">
        <v>15886</v>
      </c>
      <c r="E1518" s="276"/>
    </row>
    <row r="1519" spans="1:5" ht="15.75">
      <c r="A1519" s="129"/>
      <c r="B1519" s="274" t="s">
        <v>17708</v>
      </c>
      <c r="C1519" s="98" t="s">
        <v>15796</v>
      </c>
      <c r="D1519" s="98" t="s">
        <v>15886</v>
      </c>
      <c r="E1519" s="276"/>
    </row>
    <row r="1520" spans="1:5" ht="15.75">
      <c r="A1520" s="129"/>
      <c r="B1520" s="274" t="s">
        <v>17709</v>
      </c>
      <c r="C1520" s="98" t="s">
        <v>15796</v>
      </c>
      <c r="D1520" s="98" t="s">
        <v>15886</v>
      </c>
      <c r="E1520" s="276"/>
    </row>
    <row r="1521" spans="1:5" ht="15.75">
      <c r="A1521" s="129"/>
      <c r="B1521" s="274" t="s">
        <v>17710</v>
      </c>
      <c r="C1521" s="98" t="s">
        <v>15796</v>
      </c>
      <c r="D1521" s="98" t="s">
        <v>15886</v>
      </c>
      <c r="E1521" s="276"/>
    </row>
    <row r="1522" spans="1:5" ht="15.75">
      <c r="A1522" s="129"/>
      <c r="B1522" s="274" t="s">
        <v>17711</v>
      </c>
      <c r="C1522" s="98" t="s">
        <v>15796</v>
      </c>
      <c r="D1522" s="98" t="s">
        <v>15886</v>
      </c>
      <c r="E1522" s="276"/>
    </row>
    <row r="1523" spans="1:5" ht="15.75">
      <c r="A1523" s="129"/>
      <c r="B1523" s="274" t="s">
        <v>17712</v>
      </c>
      <c r="C1523" s="98" t="s">
        <v>15796</v>
      </c>
      <c r="D1523" s="98" t="s">
        <v>15886</v>
      </c>
      <c r="E1523" s="276"/>
    </row>
    <row r="1524" spans="1:5" ht="15.75">
      <c r="A1524" s="129"/>
      <c r="B1524" s="274" t="s">
        <v>17713</v>
      </c>
      <c r="C1524" s="98" t="s">
        <v>15796</v>
      </c>
      <c r="D1524" s="98" t="s">
        <v>15886</v>
      </c>
      <c r="E1524" s="276"/>
    </row>
    <row r="1525" spans="1:5" ht="15.75">
      <c r="A1525" s="129"/>
      <c r="B1525" s="274" t="s">
        <v>17714</v>
      </c>
      <c r="C1525" s="98" t="s">
        <v>15796</v>
      </c>
      <c r="D1525" s="98" t="s">
        <v>15886</v>
      </c>
      <c r="E1525" s="276"/>
    </row>
    <row r="1526" spans="1:5" ht="15.75">
      <c r="A1526" s="129"/>
      <c r="B1526" s="274" t="s">
        <v>17715</v>
      </c>
      <c r="C1526" s="98" t="s">
        <v>15796</v>
      </c>
      <c r="D1526" s="98" t="s">
        <v>15886</v>
      </c>
      <c r="E1526" s="276"/>
    </row>
    <row r="1527" spans="1:5" ht="15.75">
      <c r="A1527" s="129"/>
      <c r="B1527" s="274" t="s">
        <v>17716</v>
      </c>
      <c r="C1527" s="98" t="s">
        <v>15796</v>
      </c>
      <c r="D1527" s="98" t="s">
        <v>15886</v>
      </c>
      <c r="E1527" s="276"/>
    </row>
    <row r="1528" spans="1:5" ht="15.75">
      <c r="A1528" s="129"/>
      <c r="B1528" s="274" t="s">
        <v>17717</v>
      </c>
      <c r="C1528" s="98" t="s">
        <v>15796</v>
      </c>
      <c r="D1528" s="98" t="s">
        <v>15886</v>
      </c>
      <c r="E1528" s="276"/>
    </row>
    <row r="1529" spans="1:5" ht="15.75">
      <c r="A1529" s="129"/>
      <c r="B1529" s="274" t="s">
        <v>17718</v>
      </c>
      <c r="C1529" s="98" t="s">
        <v>15796</v>
      </c>
      <c r="D1529" s="98" t="s">
        <v>15886</v>
      </c>
      <c r="E1529" s="276"/>
    </row>
    <row r="1530" spans="1:5" ht="15.75">
      <c r="A1530" s="129"/>
      <c r="B1530" s="274" t="s">
        <v>17719</v>
      </c>
      <c r="C1530" s="98" t="s">
        <v>15796</v>
      </c>
      <c r="D1530" s="98" t="s">
        <v>15886</v>
      </c>
      <c r="E1530" s="276"/>
    </row>
    <row r="1531" spans="1:5" ht="15.75">
      <c r="A1531" s="129"/>
      <c r="B1531" s="274" t="s">
        <v>17720</v>
      </c>
      <c r="C1531" s="98" t="s">
        <v>15796</v>
      </c>
      <c r="D1531" s="98" t="s">
        <v>15886</v>
      </c>
      <c r="E1531" s="276"/>
    </row>
    <row r="1532" spans="1:5" ht="15.75">
      <c r="A1532" s="129"/>
      <c r="B1532" s="274" t="s">
        <v>17721</v>
      </c>
      <c r="C1532" s="98" t="s">
        <v>15796</v>
      </c>
      <c r="D1532" s="98" t="s">
        <v>15886</v>
      </c>
      <c r="E1532" s="276"/>
    </row>
    <row r="1533" spans="1:5" ht="15.75">
      <c r="A1533" s="129"/>
      <c r="B1533" s="274" t="s">
        <v>17722</v>
      </c>
      <c r="C1533" s="98" t="s">
        <v>15796</v>
      </c>
      <c r="D1533" s="98" t="s">
        <v>15886</v>
      </c>
      <c r="E1533" s="276"/>
    </row>
    <row r="1534" spans="1:5" ht="15.75">
      <c r="A1534" s="129"/>
      <c r="B1534" s="274" t="s">
        <v>17723</v>
      </c>
      <c r="C1534" s="98" t="s">
        <v>15796</v>
      </c>
      <c r="D1534" s="98" t="s">
        <v>15886</v>
      </c>
      <c r="E1534" s="276"/>
    </row>
    <row r="1535" spans="1:5" ht="15.75">
      <c r="A1535" s="129"/>
      <c r="B1535" s="274" t="s">
        <v>17724</v>
      </c>
      <c r="C1535" s="98" t="s">
        <v>15796</v>
      </c>
      <c r="D1535" s="98" t="s">
        <v>15886</v>
      </c>
      <c r="E1535" s="276"/>
    </row>
    <row r="1536" spans="1:5" ht="15.75">
      <c r="A1536" s="129"/>
      <c r="B1536" s="274" t="s">
        <v>17725</v>
      </c>
      <c r="C1536" s="98" t="s">
        <v>15796</v>
      </c>
      <c r="D1536" s="98" t="s">
        <v>15886</v>
      </c>
      <c r="E1536" s="276"/>
    </row>
    <row r="1537" spans="1:5" ht="15.75">
      <c r="A1537" s="129"/>
      <c r="B1537" s="274" t="s">
        <v>17726</v>
      </c>
      <c r="C1537" s="98" t="s">
        <v>15796</v>
      </c>
      <c r="D1537" s="98" t="s">
        <v>15886</v>
      </c>
      <c r="E1537" s="276"/>
    </row>
    <row r="1538" spans="1:5" ht="15.75">
      <c r="A1538" s="129"/>
      <c r="B1538" s="274" t="s">
        <v>17727</v>
      </c>
      <c r="C1538" s="98" t="s">
        <v>15796</v>
      </c>
      <c r="D1538" s="98" t="s">
        <v>15886</v>
      </c>
      <c r="E1538" s="276"/>
    </row>
    <row r="1539" spans="1:5" ht="15.75">
      <c r="A1539" s="129"/>
      <c r="B1539" s="274" t="s">
        <v>17728</v>
      </c>
      <c r="C1539" s="98" t="s">
        <v>15796</v>
      </c>
      <c r="D1539" s="98" t="s">
        <v>15886</v>
      </c>
      <c r="E1539" s="276"/>
    </row>
    <row r="1540" spans="1:5" ht="15.75">
      <c r="A1540" s="129"/>
      <c r="B1540" s="274" t="s">
        <v>17729</v>
      </c>
      <c r="C1540" s="98" t="s">
        <v>15796</v>
      </c>
      <c r="D1540" s="98" t="s">
        <v>15797</v>
      </c>
      <c r="E1540" s="276"/>
    </row>
    <row r="1541" spans="1:5" ht="15.75">
      <c r="A1541" s="129"/>
      <c r="B1541" s="274" t="s">
        <v>17730</v>
      </c>
      <c r="C1541" s="98" t="s">
        <v>15796</v>
      </c>
      <c r="D1541" s="98" t="s">
        <v>15886</v>
      </c>
      <c r="E1541" s="276"/>
    </row>
    <row r="1542" spans="1:5" ht="15.75">
      <c r="A1542" s="129"/>
      <c r="B1542" s="274" t="s">
        <v>17731</v>
      </c>
      <c r="C1542" s="98" t="s">
        <v>15811</v>
      </c>
      <c r="D1542" s="98" t="s">
        <v>15797</v>
      </c>
      <c r="E1542" s="276"/>
    </row>
    <row r="1543" spans="1:5" ht="15.75">
      <c r="A1543" s="129"/>
      <c r="B1543" s="274" t="s">
        <v>17732</v>
      </c>
      <c r="C1543" s="98" t="s">
        <v>15811</v>
      </c>
      <c r="D1543" s="98" t="s">
        <v>15797</v>
      </c>
      <c r="E1543" s="276"/>
    </row>
    <row r="1544" spans="1:5" ht="15.75">
      <c r="A1544" s="129"/>
      <c r="B1544" s="274" t="s">
        <v>17733</v>
      </c>
      <c r="C1544" s="98" t="s">
        <v>15811</v>
      </c>
      <c r="D1544" s="98" t="s">
        <v>15797</v>
      </c>
      <c r="E1544" s="276"/>
    </row>
    <row r="1545" spans="1:5" ht="15.75">
      <c r="A1545" s="129"/>
      <c r="B1545" s="274" t="s">
        <v>17734</v>
      </c>
      <c r="C1545" s="98" t="s">
        <v>15811</v>
      </c>
      <c r="D1545" s="98" t="s">
        <v>15797</v>
      </c>
      <c r="E1545" s="276"/>
    </row>
    <row r="1546" spans="1:5" ht="15.75">
      <c r="A1546" s="129"/>
      <c r="B1546" s="274" t="s">
        <v>17735</v>
      </c>
      <c r="C1546" s="98" t="s">
        <v>15811</v>
      </c>
      <c r="D1546" s="98" t="s">
        <v>15797</v>
      </c>
      <c r="E1546" s="276"/>
    </row>
    <row r="1547" spans="1:5" ht="15.75">
      <c r="A1547" s="129"/>
      <c r="B1547" s="274" t="s">
        <v>17736</v>
      </c>
      <c r="C1547" s="98" t="s">
        <v>15811</v>
      </c>
      <c r="D1547" s="98" t="s">
        <v>15797</v>
      </c>
      <c r="E1547" s="276"/>
    </row>
    <row r="1548" spans="1:5" ht="15.75">
      <c r="A1548" s="129"/>
      <c r="B1548" s="274" t="s">
        <v>17737</v>
      </c>
      <c r="C1548" s="98" t="s">
        <v>15811</v>
      </c>
      <c r="D1548" s="98" t="s">
        <v>15797</v>
      </c>
      <c r="E1548" s="276"/>
    </row>
    <row r="1549" spans="1:5" ht="15.75">
      <c r="A1549" s="129"/>
      <c r="B1549" s="274" t="s">
        <v>17738</v>
      </c>
      <c r="C1549" s="98" t="s">
        <v>15811</v>
      </c>
      <c r="D1549" s="98" t="s">
        <v>15797</v>
      </c>
      <c r="E1549" s="276"/>
    </row>
    <row r="1550" spans="1:5" ht="15.75">
      <c r="A1550" s="129"/>
      <c r="B1550" s="274" t="s">
        <v>17739</v>
      </c>
      <c r="C1550" s="98" t="s">
        <v>15811</v>
      </c>
      <c r="D1550" s="98" t="s">
        <v>15797</v>
      </c>
      <c r="E1550" s="276"/>
    </row>
    <row r="1551" spans="1:5" ht="15.75">
      <c r="A1551" s="129"/>
      <c r="B1551" s="274" t="s">
        <v>17740</v>
      </c>
      <c r="C1551" s="98" t="s">
        <v>15811</v>
      </c>
      <c r="D1551" s="98" t="s">
        <v>15797</v>
      </c>
      <c r="E1551" s="276"/>
    </row>
    <row r="1552" spans="1:5" ht="15.75">
      <c r="A1552" s="129"/>
      <c r="B1552" s="274" t="s">
        <v>17741</v>
      </c>
      <c r="C1552" s="98" t="s">
        <v>15877</v>
      </c>
      <c r="D1552" s="98" t="s">
        <v>15797</v>
      </c>
      <c r="E1552" s="276"/>
    </row>
    <row r="1553" spans="1:5" ht="15.75">
      <c r="A1553" s="129"/>
      <c r="B1553" s="274" t="s">
        <v>17742</v>
      </c>
      <c r="C1553" s="98" t="s">
        <v>15877</v>
      </c>
      <c r="D1553" s="98" t="s">
        <v>15797</v>
      </c>
      <c r="E1553" s="276"/>
    </row>
    <row r="1554" spans="1:5" ht="15.75">
      <c r="A1554" s="129"/>
      <c r="B1554" s="274" t="s">
        <v>17743</v>
      </c>
      <c r="C1554" s="98" t="s">
        <v>15877</v>
      </c>
      <c r="D1554" s="98" t="s">
        <v>15797</v>
      </c>
      <c r="E1554" s="276"/>
    </row>
    <row r="1555" spans="1:5" ht="15.75">
      <c r="A1555" s="129"/>
      <c r="B1555" s="274" t="s">
        <v>17744</v>
      </c>
      <c r="C1555" s="98" t="s">
        <v>15877</v>
      </c>
      <c r="D1555" s="98" t="s">
        <v>15797</v>
      </c>
      <c r="E1555" s="276"/>
    </row>
    <row r="1556" spans="1:5" ht="15.75">
      <c r="A1556" s="129"/>
      <c r="B1556" s="274" t="s">
        <v>17745</v>
      </c>
      <c r="C1556" s="98" t="s">
        <v>15877</v>
      </c>
      <c r="D1556" s="98" t="s">
        <v>15797</v>
      </c>
      <c r="E1556" s="276"/>
    </row>
    <row r="1557" spans="1:5" ht="15.75">
      <c r="A1557" s="129"/>
      <c r="B1557" s="274" t="s">
        <v>17746</v>
      </c>
      <c r="C1557" s="98" t="s">
        <v>15877</v>
      </c>
      <c r="D1557" s="98" t="s">
        <v>15797</v>
      </c>
      <c r="E1557" s="276"/>
    </row>
    <row r="1558" spans="1:5" ht="15.75">
      <c r="A1558" s="129"/>
      <c r="B1558" s="274" t="s">
        <v>17747</v>
      </c>
      <c r="C1558" s="98" t="s">
        <v>15877</v>
      </c>
      <c r="D1558" s="98" t="s">
        <v>15797</v>
      </c>
      <c r="E1558" s="276"/>
    </row>
    <row r="1559" spans="1:5" ht="15.75">
      <c r="A1559" s="129"/>
      <c r="B1559" s="274" t="s">
        <v>17748</v>
      </c>
      <c r="C1559" s="98" t="s">
        <v>15877</v>
      </c>
      <c r="D1559" s="98" t="s">
        <v>15797</v>
      </c>
      <c r="E1559" s="276"/>
    </row>
    <row r="1560" spans="1:5" ht="15.75">
      <c r="A1560" s="129"/>
      <c r="B1560" s="274" t="s">
        <v>17749</v>
      </c>
      <c r="C1560" s="98" t="s">
        <v>15877</v>
      </c>
      <c r="D1560" s="98" t="s">
        <v>15797</v>
      </c>
      <c r="E1560" s="276"/>
    </row>
    <row r="1561" spans="1:5" ht="15.75">
      <c r="A1561" s="129"/>
      <c r="B1561" s="274" t="s">
        <v>17750</v>
      </c>
      <c r="C1561" s="98" t="s">
        <v>15877</v>
      </c>
      <c r="D1561" s="98" t="s">
        <v>15797</v>
      </c>
      <c r="E1561" s="276"/>
    </row>
    <row r="1562" spans="1:5" ht="15.75">
      <c r="A1562" s="129"/>
      <c r="B1562" s="274" t="s">
        <v>17751</v>
      </c>
      <c r="C1562" s="98" t="s">
        <v>15877</v>
      </c>
      <c r="D1562" s="98" t="s">
        <v>15797</v>
      </c>
      <c r="E1562" s="276"/>
    </row>
    <row r="1563" spans="1:5" ht="15.75">
      <c r="A1563" s="129"/>
      <c r="B1563" s="274" t="s">
        <v>17752</v>
      </c>
      <c r="C1563" s="98" t="s">
        <v>15877</v>
      </c>
      <c r="D1563" s="98" t="s">
        <v>15797</v>
      </c>
      <c r="E1563" s="276"/>
    </row>
    <row r="1564" spans="1:5" ht="15.75">
      <c r="A1564" s="129"/>
      <c r="B1564" s="274" t="s">
        <v>17753</v>
      </c>
      <c r="C1564" s="98" t="s">
        <v>15877</v>
      </c>
      <c r="D1564" s="98" t="s">
        <v>15797</v>
      </c>
      <c r="E1564" s="276"/>
    </row>
    <row r="1565" spans="1:5" ht="15.75">
      <c r="A1565" s="129"/>
      <c r="B1565" s="274" t="s">
        <v>17754</v>
      </c>
      <c r="C1565" s="98" t="s">
        <v>15877</v>
      </c>
      <c r="D1565" s="98" t="s">
        <v>15797</v>
      </c>
      <c r="E1565" s="276"/>
    </row>
    <row r="1566" spans="1:5" ht="15.75">
      <c r="A1566" s="129"/>
      <c r="B1566" s="274" t="s">
        <v>17755</v>
      </c>
      <c r="C1566" s="98" t="s">
        <v>15877</v>
      </c>
      <c r="D1566" s="98" t="s">
        <v>15797</v>
      </c>
      <c r="E1566" s="276"/>
    </row>
    <row r="1567" spans="1:5" ht="15.75">
      <c r="A1567" s="129"/>
      <c r="B1567" s="274" t="s">
        <v>17756</v>
      </c>
      <c r="C1567" s="98" t="s">
        <v>15877</v>
      </c>
      <c r="D1567" s="98" t="s">
        <v>15797</v>
      </c>
      <c r="E1567" s="276"/>
    </row>
    <row r="1568" spans="1:5" ht="15.75">
      <c r="A1568" s="129"/>
      <c r="B1568" s="274" t="s">
        <v>17757</v>
      </c>
      <c r="C1568" s="98" t="s">
        <v>15811</v>
      </c>
      <c r="D1568" s="98" t="s">
        <v>15797</v>
      </c>
      <c r="E1568" s="276"/>
    </row>
    <row r="1569" spans="1:5" ht="15.75">
      <c r="A1569" s="129"/>
      <c r="B1569" s="274" t="s">
        <v>17758</v>
      </c>
      <c r="C1569" s="98" t="s">
        <v>15811</v>
      </c>
      <c r="D1569" s="98" t="s">
        <v>15797</v>
      </c>
      <c r="E1569" s="276"/>
    </row>
    <row r="1570" spans="1:5" ht="15.75">
      <c r="A1570" s="129"/>
      <c r="B1570" s="274" t="s">
        <v>15953</v>
      </c>
      <c r="C1570" s="98" t="s">
        <v>15877</v>
      </c>
      <c r="D1570" s="98" t="s">
        <v>15797</v>
      </c>
      <c r="E1570" s="276"/>
    </row>
    <row r="1571" spans="1:5" ht="15.75">
      <c r="A1571" s="129"/>
      <c r="B1571" s="274" t="s">
        <v>17759</v>
      </c>
      <c r="C1571" s="98" t="s">
        <v>15877</v>
      </c>
      <c r="D1571" s="98" t="s">
        <v>15797</v>
      </c>
      <c r="E1571" s="276"/>
    </row>
    <row r="1572" spans="1:5" ht="15.75">
      <c r="A1572" s="129"/>
      <c r="B1572" s="274" t="s">
        <v>15954</v>
      </c>
      <c r="C1572" s="98" t="s">
        <v>15877</v>
      </c>
      <c r="D1572" s="98" t="s">
        <v>15797</v>
      </c>
      <c r="E1572" s="276"/>
    </row>
    <row r="1573" spans="1:5" ht="15.75">
      <c r="A1573" s="129"/>
      <c r="B1573" s="274" t="s">
        <v>17760</v>
      </c>
      <c r="C1573" s="98" t="s">
        <v>15877</v>
      </c>
      <c r="D1573" s="98" t="s">
        <v>15797</v>
      </c>
      <c r="E1573" s="276"/>
    </row>
    <row r="1574" spans="1:5" ht="15.75">
      <c r="A1574" s="129"/>
      <c r="B1574" s="274" t="s">
        <v>17761</v>
      </c>
      <c r="C1574" s="98" t="s">
        <v>15877</v>
      </c>
      <c r="D1574" s="98" t="s">
        <v>15797</v>
      </c>
      <c r="E1574" s="276"/>
    </row>
    <row r="1575" spans="1:5" ht="15.75">
      <c r="A1575" s="129"/>
      <c r="B1575" s="274" t="s">
        <v>17762</v>
      </c>
      <c r="C1575" s="98" t="s">
        <v>15877</v>
      </c>
      <c r="D1575" s="98" t="s">
        <v>15797</v>
      </c>
      <c r="E1575" s="276"/>
    </row>
    <row r="1576" spans="1:5" ht="15.75">
      <c r="A1576" s="129"/>
      <c r="B1576" s="274" t="s">
        <v>17763</v>
      </c>
      <c r="C1576" s="98" t="s">
        <v>15877</v>
      </c>
      <c r="D1576" s="98" t="s">
        <v>15797</v>
      </c>
      <c r="E1576" s="276"/>
    </row>
    <row r="1577" spans="1:5" ht="15.75">
      <c r="A1577" s="129"/>
      <c r="B1577" s="274" t="s">
        <v>17764</v>
      </c>
      <c r="C1577" s="98" t="s">
        <v>15877</v>
      </c>
      <c r="D1577" s="98" t="s">
        <v>15797</v>
      </c>
      <c r="E1577" s="276"/>
    </row>
    <row r="1578" spans="1:5" ht="15.75">
      <c r="A1578" s="129"/>
      <c r="B1578" s="274" t="s">
        <v>17765</v>
      </c>
      <c r="C1578" s="98" t="s">
        <v>15877</v>
      </c>
      <c r="D1578" s="98" t="s">
        <v>15797</v>
      </c>
      <c r="E1578" s="276"/>
    </row>
    <row r="1579" spans="1:5" ht="15.75">
      <c r="A1579" s="129"/>
      <c r="B1579" s="274" t="s">
        <v>17766</v>
      </c>
      <c r="C1579" s="98" t="s">
        <v>15877</v>
      </c>
      <c r="D1579" s="98" t="s">
        <v>15797</v>
      </c>
      <c r="E1579" s="276"/>
    </row>
    <row r="1580" spans="1:5" ht="15.75">
      <c r="A1580" s="129"/>
      <c r="B1580" s="274" t="s">
        <v>17767</v>
      </c>
      <c r="C1580" s="98" t="s">
        <v>15877</v>
      </c>
      <c r="D1580" s="98" t="s">
        <v>15797</v>
      </c>
      <c r="E1580" s="276"/>
    </row>
    <row r="1581" spans="1:5" ht="15.75">
      <c r="A1581" s="129"/>
      <c r="B1581" s="274" t="s">
        <v>15955</v>
      </c>
      <c r="C1581" s="98" t="s">
        <v>15877</v>
      </c>
      <c r="D1581" s="98" t="s">
        <v>15797</v>
      </c>
      <c r="E1581" s="276"/>
    </row>
    <row r="1582" spans="1:5" ht="15.75">
      <c r="A1582" s="129"/>
      <c r="B1582" s="274" t="s">
        <v>17768</v>
      </c>
      <c r="C1582" s="98" t="s">
        <v>15877</v>
      </c>
      <c r="D1582" s="98" t="s">
        <v>15797</v>
      </c>
      <c r="E1582" s="276"/>
    </row>
    <row r="1583" spans="1:5" ht="15.75">
      <c r="A1583" s="129"/>
      <c r="B1583" s="274" t="s">
        <v>17769</v>
      </c>
      <c r="C1583" s="98" t="s">
        <v>15877</v>
      </c>
      <c r="D1583" s="98" t="s">
        <v>15797</v>
      </c>
      <c r="E1583" s="276"/>
    </row>
    <row r="1584" spans="1:5" ht="15.75">
      <c r="A1584" s="129"/>
      <c r="B1584" s="274" t="s">
        <v>17770</v>
      </c>
      <c r="C1584" s="98" t="s">
        <v>15877</v>
      </c>
      <c r="D1584" s="98" t="s">
        <v>15797</v>
      </c>
      <c r="E1584" s="276"/>
    </row>
    <row r="1585" spans="1:5" ht="15.75">
      <c r="A1585" s="129"/>
      <c r="B1585" s="274" t="s">
        <v>17771</v>
      </c>
      <c r="C1585" s="98" t="s">
        <v>15877</v>
      </c>
      <c r="D1585" s="98" t="s">
        <v>15797</v>
      </c>
      <c r="E1585" s="276"/>
    </row>
    <row r="1586" spans="1:5" ht="15.75">
      <c r="A1586" s="129"/>
      <c r="B1586" s="274" t="s">
        <v>17772</v>
      </c>
      <c r="C1586" s="98" t="s">
        <v>15877</v>
      </c>
      <c r="D1586" s="98" t="s">
        <v>15797</v>
      </c>
      <c r="E1586" s="276"/>
    </row>
    <row r="1587" spans="1:5" ht="15.75">
      <c r="A1587" s="129"/>
      <c r="B1587" s="274" t="s">
        <v>17773</v>
      </c>
      <c r="C1587" s="98" t="s">
        <v>15877</v>
      </c>
      <c r="D1587" s="98" t="s">
        <v>15797</v>
      </c>
      <c r="E1587" s="276"/>
    </row>
    <row r="1588" spans="1:5" ht="15.75">
      <c r="A1588" s="129"/>
      <c r="B1588" s="274" t="s">
        <v>15956</v>
      </c>
      <c r="C1588" s="98" t="s">
        <v>15877</v>
      </c>
      <c r="D1588" s="98" t="s">
        <v>15797</v>
      </c>
      <c r="E1588" s="276"/>
    </row>
    <row r="1589" spans="1:5" ht="15.75">
      <c r="A1589" s="129"/>
      <c r="B1589" s="274" t="s">
        <v>17774</v>
      </c>
      <c r="C1589" s="98" t="s">
        <v>15877</v>
      </c>
      <c r="D1589" s="98" t="s">
        <v>15797</v>
      </c>
      <c r="E1589" s="276"/>
    </row>
    <row r="1590" spans="1:5" ht="15.75">
      <c r="A1590" s="129"/>
      <c r="B1590" s="274" t="s">
        <v>17775</v>
      </c>
      <c r="C1590" s="98" t="s">
        <v>15877</v>
      </c>
      <c r="D1590" s="98" t="s">
        <v>15797</v>
      </c>
      <c r="E1590" s="276"/>
    </row>
    <row r="1591" spans="1:5" ht="15.75">
      <c r="A1591" s="129"/>
      <c r="B1591" s="274" t="s">
        <v>17776</v>
      </c>
      <c r="C1591" s="98" t="s">
        <v>15877</v>
      </c>
      <c r="D1591" s="98" t="s">
        <v>15797</v>
      </c>
      <c r="E1591" s="276"/>
    </row>
    <row r="1592" spans="1:5" ht="15.75">
      <c r="A1592" s="129"/>
      <c r="B1592" s="274" t="s">
        <v>17777</v>
      </c>
      <c r="C1592" s="98" t="s">
        <v>15877</v>
      </c>
      <c r="D1592" s="98" t="s">
        <v>15797</v>
      </c>
      <c r="E1592" s="276"/>
    </row>
    <row r="1593" spans="1:5" ht="15.75">
      <c r="A1593" s="129"/>
      <c r="B1593" s="274" t="s">
        <v>17778</v>
      </c>
      <c r="C1593" s="98" t="s">
        <v>15877</v>
      </c>
      <c r="D1593" s="98" t="s">
        <v>15797</v>
      </c>
      <c r="E1593" s="276"/>
    </row>
    <row r="1594" spans="1:5" ht="15.75">
      <c r="A1594" s="129"/>
      <c r="B1594" s="274" t="s">
        <v>17779</v>
      </c>
      <c r="C1594" s="98" t="s">
        <v>15811</v>
      </c>
      <c r="D1594" s="98" t="s">
        <v>15797</v>
      </c>
      <c r="E1594" s="276"/>
    </row>
    <row r="1595" spans="1:5" ht="15.75">
      <c r="A1595" s="129"/>
      <c r="B1595" s="274" t="s">
        <v>17780</v>
      </c>
      <c r="C1595" s="98" t="s">
        <v>15811</v>
      </c>
      <c r="D1595" s="98" t="s">
        <v>15797</v>
      </c>
      <c r="E1595" s="276"/>
    </row>
    <row r="1596" spans="1:5" ht="15.75">
      <c r="A1596" s="129"/>
      <c r="B1596" s="274" t="s">
        <v>17781</v>
      </c>
      <c r="C1596" s="98" t="s">
        <v>17132</v>
      </c>
      <c r="D1596" s="98" t="s">
        <v>15797</v>
      </c>
      <c r="E1596" s="276"/>
    </row>
    <row r="1597" spans="1:5" ht="15.75">
      <c r="A1597" s="129"/>
      <c r="B1597" s="274" t="s">
        <v>17782</v>
      </c>
      <c r="C1597" s="98" t="s">
        <v>17783</v>
      </c>
      <c r="D1597" s="98" t="s">
        <v>15797</v>
      </c>
      <c r="E1597" s="276"/>
    </row>
    <row r="1598" spans="1:5" ht="15.75">
      <c r="A1598" s="129"/>
      <c r="B1598" s="274" t="s">
        <v>17784</v>
      </c>
      <c r="C1598" s="98" t="s">
        <v>17783</v>
      </c>
      <c r="D1598" s="98" t="s">
        <v>15797</v>
      </c>
      <c r="E1598" s="276"/>
    </row>
    <row r="1599" spans="1:5" ht="15.75">
      <c r="A1599" s="129"/>
      <c r="B1599" s="274" t="s">
        <v>17785</v>
      </c>
      <c r="C1599" s="98" t="s">
        <v>17132</v>
      </c>
      <c r="D1599" s="98" t="s">
        <v>15797</v>
      </c>
      <c r="E1599" s="276"/>
    </row>
    <row r="1600" spans="1:5" ht="15.75">
      <c r="A1600" s="129"/>
      <c r="B1600" s="274" t="s">
        <v>17786</v>
      </c>
      <c r="C1600" s="98" t="s">
        <v>17132</v>
      </c>
      <c r="D1600" s="98" t="s">
        <v>15797</v>
      </c>
      <c r="E1600" s="276"/>
    </row>
    <row r="1601" spans="1:5" ht="15.75">
      <c r="A1601" s="129"/>
      <c r="B1601" s="274" t="s">
        <v>17787</v>
      </c>
      <c r="C1601" s="98" t="s">
        <v>17132</v>
      </c>
      <c r="D1601" s="98" t="s">
        <v>15797</v>
      </c>
      <c r="E1601" s="276"/>
    </row>
    <row r="1602" spans="1:5" ht="15.75">
      <c r="A1602" s="129"/>
      <c r="B1602" s="274" t="s">
        <v>17788</v>
      </c>
      <c r="C1602" s="98" t="s">
        <v>17132</v>
      </c>
      <c r="D1602" s="98" t="s">
        <v>15797</v>
      </c>
      <c r="E1602" s="276"/>
    </row>
    <row r="1603" spans="1:5" ht="15.75">
      <c r="A1603" s="129"/>
      <c r="B1603" s="274" t="s">
        <v>17789</v>
      </c>
      <c r="C1603" s="98" t="s">
        <v>17790</v>
      </c>
      <c r="D1603" s="98" t="s">
        <v>15797</v>
      </c>
      <c r="E1603" s="276"/>
    </row>
    <row r="1604" spans="1:5" ht="15.75">
      <c r="A1604" s="129"/>
      <c r="B1604" s="274" t="s">
        <v>17791</v>
      </c>
      <c r="C1604" s="98" t="s">
        <v>15877</v>
      </c>
      <c r="D1604" s="98" t="s">
        <v>15797</v>
      </c>
      <c r="E1604" s="276"/>
    </row>
    <row r="1605" spans="1:5" ht="15.75">
      <c r="A1605" s="129"/>
      <c r="B1605" s="274" t="s">
        <v>17792</v>
      </c>
      <c r="C1605" s="98" t="s">
        <v>15877</v>
      </c>
      <c r="D1605" s="98" t="s">
        <v>15797</v>
      </c>
      <c r="E1605" s="276"/>
    </row>
    <row r="1606" spans="1:5" ht="15.75">
      <c r="A1606" s="129"/>
      <c r="B1606" s="274" t="s">
        <v>17793</v>
      </c>
      <c r="C1606" s="98" t="s">
        <v>15877</v>
      </c>
      <c r="D1606" s="98" t="s">
        <v>15797</v>
      </c>
      <c r="E1606" s="276"/>
    </row>
    <row r="1607" spans="1:5" ht="15.75">
      <c r="A1607" s="129"/>
      <c r="B1607" s="274" t="s">
        <v>17794</v>
      </c>
      <c r="C1607" s="98" t="s">
        <v>15877</v>
      </c>
      <c r="D1607" s="98" t="s">
        <v>15797</v>
      </c>
      <c r="E1607" s="276"/>
    </row>
    <row r="1608" spans="1:5" ht="15.75">
      <c r="A1608" s="129"/>
      <c r="B1608" s="274" t="s">
        <v>17795</v>
      </c>
      <c r="C1608" s="98" t="s">
        <v>15877</v>
      </c>
      <c r="D1608" s="98" t="s">
        <v>15797</v>
      </c>
      <c r="E1608" s="276"/>
    </row>
    <row r="1609" spans="1:5" ht="15.75">
      <c r="A1609" s="129"/>
      <c r="B1609" s="274" t="s">
        <v>17796</v>
      </c>
      <c r="C1609" s="98" t="s">
        <v>15877</v>
      </c>
      <c r="D1609" s="98" t="s">
        <v>15797</v>
      </c>
      <c r="E1609" s="276"/>
    </row>
    <row r="1610" spans="1:5" ht="15.75">
      <c r="A1610" s="129"/>
      <c r="B1610" s="274" t="s">
        <v>17797</v>
      </c>
      <c r="C1610" s="98" t="s">
        <v>15877</v>
      </c>
      <c r="D1610" s="98" t="s">
        <v>15797</v>
      </c>
      <c r="E1610" s="276"/>
    </row>
    <row r="1611" spans="1:5" ht="15.75">
      <c r="A1611" s="129"/>
      <c r="B1611" s="274" t="s">
        <v>17798</v>
      </c>
      <c r="C1611" s="98" t="s">
        <v>15877</v>
      </c>
      <c r="D1611" s="98" t="s">
        <v>15797</v>
      </c>
      <c r="E1611" s="276"/>
    </row>
    <row r="1612" spans="1:5" ht="15.75">
      <c r="A1612" s="129"/>
      <c r="B1612" s="274" t="s">
        <v>17799</v>
      </c>
      <c r="C1612" s="98" t="s">
        <v>15877</v>
      </c>
      <c r="D1612" s="98" t="s">
        <v>15797</v>
      </c>
      <c r="E1612" s="276"/>
    </row>
    <row r="1613" spans="1:5" ht="15.75">
      <c r="A1613" s="129"/>
      <c r="B1613" s="274" t="s">
        <v>17800</v>
      </c>
      <c r="C1613" s="98" t="s">
        <v>15877</v>
      </c>
      <c r="D1613" s="98" t="s">
        <v>15797</v>
      </c>
      <c r="E1613" s="276"/>
    </row>
    <row r="1614" spans="1:5" ht="15.75">
      <c r="A1614" s="129"/>
      <c r="B1614" s="274" t="s">
        <v>17801</v>
      </c>
      <c r="C1614" s="98" t="s">
        <v>15877</v>
      </c>
      <c r="D1614" s="98" t="s">
        <v>15797</v>
      </c>
      <c r="E1614" s="276"/>
    </row>
    <row r="1615" spans="1:5" ht="15.75">
      <c r="A1615" s="129"/>
      <c r="B1615" s="274" t="s">
        <v>17802</v>
      </c>
      <c r="C1615" s="98" t="s">
        <v>15877</v>
      </c>
      <c r="D1615" s="98" t="s">
        <v>15797</v>
      </c>
      <c r="E1615" s="276"/>
    </row>
    <row r="1616" spans="1:5" ht="15.75">
      <c r="A1616" s="129"/>
      <c r="B1616" s="274" t="s">
        <v>17803</v>
      </c>
      <c r="C1616" s="98" t="s">
        <v>15877</v>
      </c>
      <c r="D1616" s="98" t="s">
        <v>15797</v>
      </c>
      <c r="E1616" s="276"/>
    </row>
    <row r="1617" spans="1:5" ht="15.75">
      <c r="A1617" s="129"/>
      <c r="B1617" s="274" t="s">
        <v>15957</v>
      </c>
      <c r="C1617" s="98" t="s">
        <v>15877</v>
      </c>
      <c r="D1617" s="98" t="s">
        <v>15797</v>
      </c>
      <c r="E1617" s="276"/>
    </row>
    <row r="1618" spans="1:5" ht="15.75">
      <c r="A1618" s="129"/>
      <c r="B1618" s="274" t="s">
        <v>17804</v>
      </c>
      <c r="C1618" s="98" t="s">
        <v>17132</v>
      </c>
      <c r="D1618" s="98" t="s">
        <v>15797</v>
      </c>
      <c r="E1618" s="276"/>
    </row>
    <row r="1619" spans="1:5" ht="15.75">
      <c r="A1619" s="129"/>
      <c r="B1619" s="274" t="s">
        <v>17805</v>
      </c>
      <c r="C1619" s="98" t="s">
        <v>15877</v>
      </c>
      <c r="D1619" s="98" t="s">
        <v>15797</v>
      </c>
      <c r="E1619" s="276"/>
    </row>
    <row r="1620" spans="1:5" ht="15.75">
      <c r="A1620" s="129"/>
      <c r="B1620" s="274" t="s">
        <v>15958</v>
      </c>
      <c r="C1620" s="98" t="s">
        <v>15877</v>
      </c>
      <c r="D1620" s="98" t="s">
        <v>15797</v>
      </c>
      <c r="E1620" s="276"/>
    </row>
    <row r="1621" spans="1:5" ht="15.75">
      <c r="A1621" s="129"/>
      <c r="B1621" s="274" t="s">
        <v>17806</v>
      </c>
      <c r="C1621" s="98" t="s">
        <v>17132</v>
      </c>
      <c r="D1621" s="98" t="s">
        <v>15797</v>
      </c>
      <c r="E1621" s="276"/>
    </row>
    <row r="1622" spans="1:5" ht="15.75">
      <c r="A1622" s="129"/>
      <c r="B1622" s="274" t="s">
        <v>17807</v>
      </c>
      <c r="C1622" s="98" t="s">
        <v>17132</v>
      </c>
      <c r="D1622" s="98" t="s">
        <v>15797</v>
      </c>
      <c r="E1622" s="276"/>
    </row>
    <row r="1623" spans="1:5" ht="15.75">
      <c r="A1623" s="129"/>
      <c r="B1623" s="274" t="s">
        <v>15959</v>
      </c>
      <c r="C1623" s="98" t="s">
        <v>15877</v>
      </c>
      <c r="D1623" s="98" t="s">
        <v>15797</v>
      </c>
      <c r="E1623" s="276"/>
    </row>
    <row r="1624" spans="1:5" ht="15.75">
      <c r="A1624" s="129"/>
      <c r="B1624" s="274" t="s">
        <v>17808</v>
      </c>
      <c r="C1624" s="98" t="s">
        <v>15877</v>
      </c>
      <c r="D1624" s="98" t="s">
        <v>15797</v>
      </c>
      <c r="E1624" s="276"/>
    </row>
    <row r="1625" spans="1:5" ht="15.75">
      <c r="A1625" s="129"/>
      <c r="B1625" s="274" t="s">
        <v>17809</v>
      </c>
      <c r="C1625" s="98" t="s">
        <v>15877</v>
      </c>
      <c r="D1625" s="98" t="s">
        <v>15797</v>
      </c>
      <c r="E1625" s="276"/>
    </row>
    <row r="1626" spans="1:5" ht="15.75">
      <c r="A1626" s="129"/>
      <c r="B1626" s="274" t="s">
        <v>17810</v>
      </c>
      <c r="C1626" s="98" t="s">
        <v>17132</v>
      </c>
      <c r="D1626" s="98" t="s">
        <v>15797</v>
      </c>
      <c r="E1626" s="276"/>
    </row>
    <row r="1627" spans="1:5" ht="15.75">
      <c r="A1627" s="129"/>
      <c r="B1627" s="274" t="s">
        <v>17811</v>
      </c>
      <c r="C1627" s="98" t="s">
        <v>17132</v>
      </c>
      <c r="D1627" s="98" t="s">
        <v>15797</v>
      </c>
      <c r="E1627" s="276"/>
    </row>
    <row r="1628" spans="1:5" ht="15.75">
      <c r="A1628" s="129"/>
      <c r="B1628" s="274" t="s">
        <v>17812</v>
      </c>
      <c r="C1628" s="98" t="s">
        <v>17132</v>
      </c>
      <c r="D1628" s="98" t="s">
        <v>15797</v>
      </c>
      <c r="E1628" s="276"/>
    </row>
    <row r="1629" spans="1:5" ht="15.75">
      <c r="A1629" s="129"/>
      <c r="B1629" s="274" t="s">
        <v>17813</v>
      </c>
      <c r="C1629" s="98" t="s">
        <v>15811</v>
      </c>
      <c r="D1629" s="98" t="s">
        <v>15797</v>
      </c>
      <c r="E1629" s="276"/>
    </row>
    <row r="1630" spans="1:5" ht="15.75">
      <c r="A1630" s="129"/>
      <c r="B1630" s="274" t="s">
        <v>17814</v>
      </c>
      <c r="C1630" s="98" t="s">
        <v>15811</v>
      </c>
      <c r="D1630" s="98" t="s">
        <v>15797</v>
      </c>
      <c r="E1630" s="276"/>
    </row>
    <row r="1631" spans="1:5" ht="15.75">
      <c r="A1631" s="129"/>
      <c r="B1631" s="274" t="s">
        <v>17815</v>
      </c>
      <c r="C1631" s="98" t="s">
        <v>15811</v>
      </c>
      <c r="D1631" s="98" t="s">
        <v>15797</v>
      </c>
      <c r="E1631" s="276"/>
    </row>
    <row r="1632" spans="1:5" ht="15.75">
      <c r="A1632" s="129"/>
      <c r="B1632" s="274" t="s">
        <v>17816</v>
      </c>
      <c r="C1632" s="98" t="s">
        <v>15796</v>
      </c>
      <c r="D1632" s="98" t="s">
        <v>15886</v>
      </c>
      <c r="E1632" s="276"/>
    </row>
    <row r="1633" spans="1:5" ht="15.75">
      <c r="A1633" s="129"/>
      <c r="B1633" s="274" t="s">
        <v>17817</v>
      </c>
      <c r="C1633" s="98" t="s">
        <v>15796</v>
      </c>
      <c r="D1633" s="98" t="s">
        <v>15886</v>
      </c>
      <c r="E1633" s="276"/>
    </row>
    <row r="1634" spans="1:5" ht="15.75">
      <c r="A1634" s="129"/>
      <c r="B1634" s="274" t="s">
        <v>17818</v>
      </c>
      <c r="C1634" s="98" t="s">
        <v>15796</v>
      </c>
      <c r="D1634" s="98" t="s">
        <v>15886</v>
      </c>
      <c r="E1634" s="276"/>
    </row>
    <row r="1635" spans="1:5" ht="15.75">
      <c r="A1635" s="129"/>
      <c r="B1635" s="274" t="s">
        <v>17819</v>
      </c>
      <c r="C1635" s="98" t="s">
        <v>15796</v>
      </c>
      <c r="D1635" s="98" t="s">
        <v>15886</v>
      </c>
      <c r="E1635" s="276"/>
    </row>
    <row r="1636" spans="1:5" ht="15.75">
      <c r="A1636" s="129"/>
      <c r="B1636" s="274" t="s">
        <v>17820</v>
      </c>
      <c r="C1636" s="98" t="s">
        <v>15796</v>
      </c>
      <c r="D1636" s="98" t="s">
        <v>15886</v>
      </c>
      <c r="E1636" s="276"/>
    </row>
    <row r="1637" spans="1:5" ht="15.75">
      <c r="A1637" s="129"/>
      <c r="B1637" s="274" t="s">
        <v>17821</v>
      </c>
      <c r="C1637" s="98" t="s">
        <v>15796</v>
      </c>
      <c r="D1637" s="98" t="s">
        <v>15886</v>
      </c>
      <c r="E1637" s="276"/>
    </row>
    <row r="1638" spans="1:5" ht="15.75">
      <c r="A1638" s="129"/>
      <c r="B1638" s="274" t="s">
        <v>17822</v>
      </c>
      <c r="C1638" s="98" t="s">
        <v>15796</v>
      </c>
      <c r="D1638" s="98" t="s">
        <v>15886</v>
      </c>
      <c r="E1638" s="276"/>
    </row>
    <row r="1639" spans="1:5" ht="15.75">
      <c r="A1639" s="129"/>
      <c r="B1639" s="274" t="s">
        <v>17823</v>
      </c>
      <c r="C1639" s="98" t="s">
        <v>15796</v>
      </c>
      <c r="D1639" s="98" t="s">
        <v>15886</v>
      </c>
      <c r="E1639" s="276"/>
    </row>
    <row r="1640" spans="1:5" ht="15.75">
      <c r="A1640" s="129"/>
      <c r="B1640" s="274" t="s">
        <v>17824</v>
      </c>
      <c r="C1640" s="98" t="s">
        <v>15796</v>
      </c>
      <c r="D1640" s="98" t="s">
        <v>15886</v>
      </c>
      <c r="E1640" s="276"/>
    </row>
    <row r="1641" spans="1:5" ht="15.75">
      <c r="A1641" s="129"/>
      <c r="B1641" s="274" t="s">
        <v>17825</v>
      </c>
      <c r="C1641" s="98" t="s">
        <v>15796</v>
      </c>
      <c r="D1641" s="98" t="s">
        <v>15886</v>
      </c>
      <c r="E1641" s="276"/>
    </row>
    <row r="1642" spans="1:5" ht="15.75">
      <c r="A1642" s="129"/>
      <c r="B1642" s="274" t="s">
        <v>17826</v>
      </c>
      <c r="C1642" s="98" t="s">
        <v>15796</v>
      </c>
      <c r="D1642" s="98" t="s">
        <v>15886</v>
      </c>
      <c r="E1642" s="276"/>
    </row>
    <row r="1643" spans="1:5" ht="15.75">
      <c r="A1643" s="129"/>
      <c r="B1643" s="274" t="s">
        <v>17827</v>
      </c>
      <c r="C1643" s="98" t="s">
        <v>15796</v>
      </c>
      <c r="D1643" s="98" t="s">
        <v>15886</v>
      </c>
      <c r="E1643" s="276"/>
    </row>
    <row r="1644" spans="1:5" ht="15.75">
      <c r="A1644" s="129"/>
      <c r="B1644" s="274" t="s">
        <v>17828</v>
      </c>
      <c r="C1644" s="98" t="s">
        <v>15796</v>
      </c>
      <c r="D1644" s="98" t="s">
        <v>15886</v>
      </c>
      <c r="E1644" s="276"/>
    </row>
    <row r="1645" spans="1:5" ht="15.75">
      <c r="A1645" s="129"/>
      <c r="B1645" s="274" t="s">
        <v>17829</v>
      </c>
      <c r="C1645" s="98" t="s">
        <v>15796</v>
      </c>
      <c r="D1645" s="98" t="s">
        <v>15886</v>
      </c>
      <c r="E1645" s="276"/>
    </row>
    <row r="1646" spans="1:5" ht="15.75">
      <c r="A1646" s="129"/>
      <c r="B1646" s="274" t="s">
        <v>17830</v>
      </c>
      <c r="C1646" s="98" t="s">
        <v>15796</v>
      </c>
      <c r="D1646" s="98" t="s">
        <v>15886</v>
      </c>
      <c r="E1646" s="276"/>
    </row>
    <row r="1647" spans="1:5" ht="15.75">
      <c r="A1647" s="129"/>
      <c r="B1647" s="274" t="s">
        <v>17831</v>
      </c>
      <c r="C1647" s="98" t="s">
        <v>15796</v>
      </c>
      <c r="D1647" s="98" t="s">
        <v>15886</v>
      </c>
      <c r="E1647" s="276"/>
    </row>
    <row r="1648" spans="1:5" ht="15.75">
      <c r="A1648" s="129"/>
      <c r="B1648" s="274" t="s">
        <v>17832</v>
      </c>
      <c r="C1648" s="98" t="s">
        <v>15796</v>
      </c>
      <c r="D1648" s="98" t="s">
        <v>15886</v>
      </c>
      <c r="E1648" s="276"/>
    </row>
    <row r="1649" spans="1:5" ht="15.75">
      <c r="A1649" s="129"/>
      <c r="B1649" s="274" t="s">
        <v>17833</v>
      </c>
      <c r="C1649" s="98" t="s">
        <v>15796</v>
      </c>
      <c r="D1649" s="98" t="s">
        <v>15886</v>
      </c>
      <c r="E1649" s="276"/>
    </row>
    <row r="1650" spans="1:5" ht="15.75">
      <c r="A1650" s="129"/>
      <c r="B1650" s="274" t="s">
        <v>17834</v>
      </c>
      <c r="C1650" s="98" t="s">
        <v>15796</v>
      </c>
      <c r="D1650" s="98" t="s">
        <v>15886</v>
      </c>
      <c r="E1650" s="276"/>
    </row>
    <row r="1651" spans="1:5" ht="15.75">
      <c r="A1651" s="129"/>
      <c r="B1651" s="274" t="s">
        <v>17835</v>
      </c>
      <c r="C1651" s="98" t="s">
        <v>15796</v>
      </c>
      <c r="D1651" s="98" t="s">
        <v>15886</v>
      </c>
      <c r="E1651" s="276"/>
    </row>
    <row r="1652" spans="1:5" ht="15.75">
      <c r="A1652" s="129"/>
      <c r="B1652" s="274" t="s">
        <v>17836</v>
      </c>
      <c r="C1652" s="98" t="s">
        <v>15796</v>
      </c>
      <c r="D1652" s="98" t="s">
        <v>15797</v>
      </c>
      <c r="E1652" s="276"/>
    </row>
    <row r="1653" spans="1:5" ht="15.75">
      <c r="A1653" s="129"/>
      <c r="B1653" s="274" t="s">
        <v>17837</v>
      </c>
      <c r="C1653" s="98" t="s">
        <v>15796</v>
      </c>
      <c r="D1653" s="98" t="s">
        <v>15886</v>
      </c>
      <c r="E1653" s="276"/>
    </row>
    <row r="1654" spans="1:5" ht="15.75">
      <c r="A1654" s="129"/>
      <c r="B1654" s="274" t="s">
        <v>17838</v>
      </c>
      <c r="C1654" s="98" t="s">
        <v>15796</v>
      </c>
      <c r="D1654" s="98" t="s">
        <v>15886</v>
      </c>
      <c r="E1654" s="276"/>
    </row>
    <row r="1655" spans="1:5" ht="15.75">
      <c r="A1655" s="129"/>
      <c r="B1655" s="274" t="s">
        <v>17839</v>
      </c>
      <c r="C1655" s="98" t="s">
        <v>15796</v>
      </c>
      <c r="D1655" s="98" t="s">
        <v>15886</v>
      </c>
      <c r="E1655" s="276"/>
    </row>
    <row r="1656" spans="1:5" ht="15.75">
      <c r="A1656" s="129"/>
      <c r="B1656" s="274" t="s">
        <v>17840</v>
      </c>
      <c r="C1656" s="98" t="s">
        <v>15796</v>
      </c>
      <c r="D1656" s="98" t="s">
        <v>15886</v>
      </c>
      <c r="E1656" s="276"/>
    </row>
    <row r="1657" spans="1:5" ht="15.75">
      <c r="A1657" s="129"/>
      <c r="B1657" s="274" t="s">
        <v>17841</v>
      </c>
      <c r="C1657" s="98" t="s">
        <v>15796</v>
      </c>
      <c r="D1657" s="98" t="s">
        <v>15886</v>
      </c>
      <c r="E1657" s="276"/>
    </row>
    <row r="1658" spans="1:5" ht="15.75">
      <c r="A1658" s="129"/>
      <c r="B1658" s="274" t="s">
        <v>17842</v>
      </c>
      <c r="C1658" s="98" t="s">
        <v>15796</v>
      </c>
      <c r="D1658" s="98" t="s">
        <v>15886</v>
      </c>
      <c r="E1658" s="276"/>
    </row>
    <row r="1659" spans="1:5" ht="15.75">
      <c r="A1659" s="129"/>
      <c r="B1659" s="274" t="s">
        <v>17843</v>
      </c>
      <c r="C1659" s="98" t="s">
        <v>15796</v>
      </c>
      <c r="D1659" s="98" t="s">
        <v>15886</v>
      </c>
      <c r="E1659" s="276"/>
    </row>
    <row r="1660" spans="1:5" ht="15.75">
      <c r="A1660" s="129"/>
      <c r="B1660" s="274" t="s">
        <v>17844</v>
      </c>
      <c r="C1660" s="98" t="s">
        <v>15796</v>
      </c>
      <c r="D1660" s="98" t="s">
        <v>15886</v>
      </c>
      <c r="E1660" s="276"/>
    </row>
    <row r="1661" spans="1:5" ht="15.75">
      <c r="A1661" s="129"/>
      <c r="B1661" s="274" t="s">
        <v>17845</v>
      </c>
      <c r="C1661" s="98" t="s">
        <v>15796</v>
      </c>
      <c r="D1661" s="98" t="s">
        <v>15886</v>
      </c>
      <c r="E1661" s="276"/>
    </row>
    <row r="1662" spans="1:5" ht="15.75">
      <c r="A1662" s="129"/>
      <c r="B1662" s="274" t="s">
        <v>17846</v>
      </c>
      <c r="C1662" s="98" t="s">
        <v>15796</v>
      </c>
      <c r="D1662" s="98" t="s">
        <v>15886</v>
      </c>
      <c r="E1662" s="276"/>
    </row>
    <row r="1663" spans="1:5" ht="15.75">
      <c r="A1663" s="129"/>
      <c r="B1663" s="274" t="s">
        <v>17847</v>
      </c>
      <c r="C1663" s="98" t="s">
        <v>15796</v>
      </c>
      <c r="D1663" s="98" t="s">
        <v>15886</v>
      </c>
      <c r="E1663" s="276"/>
    </row>
    <row r="1664" spans="1:5" ht="15.75">
      <c r="A1664" s="129"/>
      <c r="B1664" s="274" t="s">
        <v>17848</v>
      </c>
      <c r="C1664" s="98" t="s">
        <v>15796</v>
      </c>
      <c r="D1664" s="98" t="s">
        <v>15886</v>
      </c>
      <c r="E1664" s="276"/>
    </row>
    <row r="1665" spans="1:5" ht="15.75">
      <c r="A1665" s="129"/>
      <c r="B1665" s="274" t="s">
        <v>17849</v>
      </c>
      <c r="C1665" s="98" t="s">
        <v>15796</v>
      </c>
      <c r="D1665" s="98" t="s">
        <v>15886</v>
      </c>
      <c r="E1665" s="276"/>
    </row>
    <row r="1666" spans="1:5" ht="15.75">
      <c r="A1666" s="129"/>
      <c r="B1666" s="274" t="s">
        <v>17850</v>
      </c>
      <c r="C1666" s="98" t="s">
        <v>15796</v>
      </c>
      <c r="D1666" s="98" t="s">
        <v>15886</v>
      </c>
      <c r="E1666" s="276"/>
    </row>
    <row r="1667" spans="1:5" ht="15.75">
      <c r="A1667" s="129"/>
      <c r="B1667" s="274" t="s">
        <v>17851</v>
      </c>
      <c r="C1667" s="98" t="s">
        <v>15796</v>
      </c>
      <c r="D1667" s="98" t="s">
        <v>15886</v>
      </c>
      <c r="E1667" s="276"/>
    </row>
    <row r="1668" spans="1:5" ht="15.75">
      <c r="A1668" s="129"/>
      <c r="B1668" s="274" t="s">
        <v>17852</v>
      </c>
      <c r="C1668" s="98" t="s">
        <v>15796</v>
      </c>
      <c r="D1668" s="98" t="s">
        <v>15886</v>
      </c>
      <c r="E1668" s="276"/>
    </row>
    <row r="1669" spans="1:5" ht="15.75">
      <c r="A1669" s="129"/>
      <c r="B1669" s="274" t="s">
        <v>17853</v>
      </c>
      <c r="C1669" s="98" t="s">
        <v>15796</v>
      </c>
      <c r="D1669" s="98" t="s">
        <v>15886</v>
      </c>
      <c r="E1669" s="276"/>
    </row>
    <row r="1670" spans="1:5" ht="15.75">
      <c r="A1670" s="129"/>
      <c r="B1670" s="274" t="s">
        <v>17854</v>
      </c>
      <c r="C1670" s="98" t="s">
        <v>15796</v>
      </c>
      <c r="D1670" s="98" t="s">
        <v>15886</v>
      </c>
      <c r="E1670" s="276"/>
    </row>
    <row r="1671" spans="1:5" ht="15.75">
      <c r="A1671" s="129"/>
      <c r="B1671" s="274" t="s">
        <v>17855</v>
      </c>
      <c r="C1671" s="98" t="s">
        <v>15796</v>
      </c>
      <c r="D1671" s="98" t="s">
        <v>15886</v>
      </c>
      <c r="E1671" s="276"/>
    </row>
    <row r="1672" spans="1:5" ht="15.75">
      <c r="A1672" s="129"/>
      <c r="B1672" s="274" t="s">
        <v>17856</v>
      </c>
      <c r="C1672" s="98" t="s">
        <v>15796</v>
      </c>
      <c r="D1672" s="98" t="s">
        <v>15886</v>
      </c>
      <c r="E1672" s="276"/>
    </row>
    <row r="1673" spans="1:5" ht="15.75">
      <c r="A1673" s="129"/>
      <c r="B1673" s="274" t="s">
        <v>17857</v>
      </c>
      <c r="C1673" s="98" t="s">
        <v>15796</v>
      </c>
      <c r="D1673" s="98" t="s">
        <v>15886</v>
      </c>
      <c r="E1673" s="276"/>
    </row>
    <row r="1674" spans="1:5" ht="15.75">
      <c r="A1674" s="129"/>
      <c r="B1674" s="274" t="s">
        <v>17858</v>
      </c>
      <c r="C1674" s="98" t="s">
        <v>15796</v>
      </c>
      <c r="D1674" s="98" t="s">
        <v>15886</v>
      </c>
      <c r="E1674" s="276"/>
    </row>
    <row r="1675" spans="1:5" ht="15.75">
      <c r="A1675" s="129"/>
      <c r="B1675" s="274" t="s">
        <v>17859</v>
      </c>
      <c r="C1675" s="98" t="s">
        <v>15796</v>
      </c>
      <c r="D1675" s="98" t="s">
        <v>15886</v>
      </c>
      <c r="E1675" s="276"/>
    </row>
    <row r="1676" spans="1:5" ht="15.75">
      <c r="A1676" s="129"/>
      <c r="B1676" s="274" t="s">
        <v>17860</v>
      </c>
      <c r="C1676" s="98" t="s">
        <v>15796</v>
      </c>
      <c r="D1676" s="98" t="s">
        <v>15886</v>
      </c>
      <c r="E1676" s="276"/>
    </row>
    <row r="1677" spans="1:5" ht="15.75">
      <c r="A1677" s="129"/>
      <c r="B1677" s="274" t="s">
        <v>17861</v>
      </c>
      <c r="C1677" s="98" t="s">
        <v>15796</v>
      </c>
      <c r="D1677" s="98" t="s">
        <v>15886</v>
      </c>
      <c r="E1677" s="276"/>
    </row>
    <row r="1678" spans="1:5" ht="15.75">
      <c r="A1678" s="129"/>
      <c r="B1678" s="274" t="s">
        <v>17862</v>
      </c>
      <c r="C1678" s="98" t="s">
        <v>15796</v>
      </c>
      <c r="D1678" s="98" t="s">
        <v>15886</v>
      </c>
      <c r="E1678" s="276"/>
    </row>
    <row r="1679" spans="1:5" ht="15.75">
      <c r="A1679" s="129"/>
      <c r="B1679" s="274" t="s">
        <v>17863</v>
      </c>
      <c r="C1679" s="98" t="s">
        <v>15796</v>
      </c>
      <c r="D1679" s="98" t="s">
        <v>15886</v>
      </c>
      <c r="E1679" s="276"/>
    </row>
    <row r="1680" spans="1:5" ht="15.75">
      <c r="A1680" s="129"/>
      <c r="B1680" s="274" t="s">
        <v>17864</v>
      </c>
      <c r="C1680" s="98" t="s">
        <v>15796</v>
      </c>
      <c r="D1680" s="98" t="s">
        <v>15886</v>
      </c>
      <c r="E1680" s="276"/>
    </row>
    <row r="1681" spans="1:5" ht="15.75">
      <c r="A1681" s="129"/>
      <c r="B1681" s="274" t="s">
        <v>17865</v>
      </c>
      <c r="C1681" s="98" t="s">
        <v>15796</v>
      </c>
      <c r="D1681" s="98" t="s">
        <v>15886</v>
      </c>
      <c r="E1681" s="276"/>
    </row>
    <row r="1682" spans="1:5" ht="15.75">
      <c r="A1682" s="129"/>
      <c r="B1682" s="274" t="s">
        <v>17866</v>
      </c>
      <c r="C1682" s="98" t="s">
        <v>15796</v>
      </c>
      <c r="D1682" s="98" t="s">
        <v>15886</v>
      </c>
      <c r="E1682" s="276"/>
    </row>
    <row r="1683" spans="1:5" ht="15.75">
      <c r="A1683" s="129"/>
      <c r="B1683" s="274" t="s">
        <v>17867</v>
      </c>
      <c r="C1683" s="98" t="s">
        <v>15796</v>
      </c>
      <c r="D1683" s="98" t="s">
        <v>15886</v>
      </c>
      <c r="E1683" s="276"/>
    </row>
    <row r="1684" spans="1:5" ht="15.75">
      <c r="A1684" s="129"/>
      <c r="B1684" s="274" t="s">
        <v>17868</v>
      </c>
      <c r="C1684" s="98" t="s">
        <v>15796</v>
      </c>
      <c r="D1684" s="98" t="s">
        <v>15886</v>
      </c>
      <c r="E1684" s="276"/>
    </row>
    <row r="1685" spans="1:5" ht="15.75">
      <c r="A1685" s="129"/>
      <c r="B1685" s="274" t="s">
        <v>17869</v>
      </c>
      <c r="C1685" s="98" t="s">
        <v>15796</v>
      </c>
      <c r="D1685" s="98" t="s">
        <v>15886</v>
      </c>
      <c r="E1685" s="276"/>
    </row>
    <row r="1686" spans="1:5" ht="15.75">
      <c r="A1686" s="129"/>
      <c r="B1686" s="274" t="s">
        <v>17870</v>
      </c>
      <c r="C1686" s="98" t="s">
        <v>15796</v>
      </c>
      <c r="D1686" s="98" t="s">
        <v>15886</v>
      </c>
      <c r="E1686" s="276"/>
    </row>
    <row r="1687" spans="1:5" ht="15.75">
      <c r="A1687" s="129"/>
      <c r="B1687" s="274" t="s">
        <v>17871</v>
      </c>
      <c r="C1687" s="98" t="s">
        <v>15796</v>
      </c>
      <c r="D1687" s="98" t="s">
        <v>15886</v>
      </c>
      <c r="E1687" s="276"/>
    </row>
    <row r="1688" spans="1:5" ht="15.75">
      <c r="A1688" s="129"/>
      <c r="B1688" s="274" t="s">
        <v>17872</v>
      </c>
      <c r="C1688" s="98" t="s">
        <v>15796</v>
      </c>
      <c r="D1688" s="98" t="s">
        <v>15886</v>
      </c>
      <c r="E1688" s="276"/>
    </row>
    <row r="1689" spans="1:5" ht="15.75">
      <c r="A1689" s="129"/>
      <c r="B1689" s="274" t="s">
        <v>17873</v>
      </c>
      <c r="C1689" s="98" t="s">
        <v>15796</v>
      </c>
      <c r="D1689" s="98" t="s">
        <v>15886</v>
      </c>
      <c r="E1689" s="276"/>
    </row>
    <row r="1690" spans="1:5" ht="15.75">
      <c r="A1690" s="129"/>
      <c r="B1690" s="274" t="s">
        <v>17874</v>
      </c>
      <c r="C1690" s="98" t="s">
        <v>15796</v>
      </c>
      <c r="D1690" s="98" t="s">
        <v>15886</v>
      </c>
      <c r="E1690" s="276"/>
    </row>
    <row r="1691" spans="1:5" ht="15.75">
      <c r="A1691" s="129"/>
      <c r="B1691" s="274" t="s">
        <v>17875</v>
      </c>
      <c r="C1691" s="98" t="s">
        <v>15796</v>
      </c>
      <c r="D1691" s="98" t="s">
        <v>15886</v>
      </c>
      <c r="E1691" s="276"/>
    </row>
    <row r="1692" spans="1:5" ht="15.75">
      <c r="A1692" s="129"/>
      <c r="B1692" s="274" t="s">
        <v>17876</v>
      </c>
      <c r="C1692" s="98" t="s">
        <v>15796</v>
      </c>
      <c r="D1692" s="98" t="s">
        <v>15886</v>
      </c>
      <c r="E1692" s="276"/>
    </row>
    <row r="1693" spans="1:5" ht="15.75">
      <c r="A1693" s="129"/>
      <c r="B1693" s="274" t="s">
        <v>17877</v>
      </c>
      <c r="C1693" s="98" t="s">
        <v>15796</v>
      </c>
      <c r="D1693" s="98" t="s">
        <v>15886</v>
      </c>
      <c r="E1693" s="276"/>
    </row>
    <row r="1694" spans="1:5" ht="15.75">
      <c r="A1694" s="129"/>
      <c r="B1694" s="274" t="s">
        <v>17878</v>
      </c>
      <c r="C1694" s="98" t="s">
        <v>15796</v>
      </c>
      <c r="D1694" s="98" t="s">
        <v>15886</v>
      </c>
      <c r="E1694" s="276"/>
    </row>
    <row r="1695" spans="1:5" ht="15.75">
      <c r="A1695" s="129"/>
      <c r="B1695" s="274" t="s">
        <v>17879</v>
      </c>
      <c r="C1695" s="98" t="s">
        <v>15796</v>
      </c>
      <c r="D1695" s="98" t="s">
        <v>15886</v>
      </c>
      <c r="E1695" s="276"/>
    </row>
    <row r="1696" spans="1:5" ht="15.75">
      <c r="A1696" s="129"/>
      <c r="B1696" s="274" t="s">
        <v>17880</v>
      </c>
      <c r="C1696" s="98" t="s">
        <v>15796</v>
      </c>
      <c r="D1696" s="98" t="s">
        <v>15886</v>
      </c>
      <c r="E1696" s="276"/>
    </row>
    <row r="1697" spans="1:5" ht="15.75">
      <c r="A1697" s="129"/>
      <c r="B1697" s="274" t="s">
        <v>17881</v>
      </c>
      <c r="C1697" s="98" t="s">
        <v>15796</v>
      </c>
      <c r="D1697" s="98" t="s">
        <v>15886</v>
      </c>
      <c r="E1697" s="276"/>
    </row>
    <row r="1698" spans="1:5" ht="15.75">
      <c r="A1698" s="129"/>
      <c r="B1698" s="274" t="s">
        <v>17882</v>
      </c>
      <c r="C1698" s="98" t="s">
        <v>15796</v>
      </c>
      <c r="D1698" s="98" t="s">
        <v>15886</v>
      </c>
      <c r="E1698" s="276"/>
    </row>
    <row r="1699" spans="1:5" ht="15.75">
      <c r="A1699" s="129"/>
      <c r="B1699" s="274" t="s">
        <v>17883</v>
      </c>
      <c r="C1699" s="98" t="s">
        <v>15796</v>
      </c>
      <c r="D1699" s="98" t="s">
        <v>15886</v>
      </c>
      <c r="E1699" s="276"/>
    </row>
    <row r="1700" spans="1:5" ht="15.75">
      <c r="A1700" s="129"/>
      <c r="B1700" s="274" t="s">
        <v>17884</v>
      </c>
      <c r="C1700" s="98" t="s">
        <v>15796</v>
      </c>
      <c r="D1700" s="98" t="s">
        <v>15886</v>
      </c>
      <c r="E1700" s="276"/>
    </row>
    <row r="1701" spans="1:5" ht="15.75">
      <c r="A1701" s="129"/>
      <c r="B1701" s="274" t="s">
        <v>17885</v>
      </c>
      <c r="C1701" s="98" t="s">
        <v>15796</v>
      </c>
      <c r="D1701" s="98" t="s">
        <v>15886</v>
      </c>
      <c r="E1701" s="276"/>
    </row>
    <row r="1702" spans="1:5" ht="15.75">
      <c r="A1702" s="129"/>
      <c r="B1702" s="274" t="s">
        <v>17886</v>
      </c>
      <c r="C1702" s="98" t="s">
        <v>15796</v>
      </c>
      <c r="D1702" s="98" t="s">
        <v>15886</v>
      </c>
      <c r="E1702" s="276"/>
    </row>
    <row r="1703" spans="1:5" ht="15.75">
      <c r="A1703" s="129"/>
      <c r="B1703" s="274" t="s">
        <v>17887</v>
      </c>
      <c r="C1703" s="98" t="s">
        <v>15796</v>
      </c>
      <c r="D1703" s="98" t="s">
        <v>15886</v>
      </c>
      <c r="E1703" s="276"/>
    </row>
    <row r="1704" spans="1:5" ht="15.75">
      <c r="A1704" s="129"/>
      <c r="B1704" s="274" t="s">
        <v>17888</v>
      </c>
      <c r="C1704" s="98" t="s">
        <v>15796</v>
      </c>
      <c r="D1704" s="98" t="s">
        <v>15886</v>
      </c>
      <c r="E1704" s="276"/>
    </row>
    <row r="1705" spans="1:5" ht="15.75">
      <c r="A1705" s="129"/>
      <c r="B1705" s="274" t="s">
        <v>17889</v>
      </c>
      <c r="C1705" s="98" t="s">
        <v>15796</v>
      </c>
      <c r="D1705" s="98" t="s">
        <v>15886</v>
      </c>
      <c r="E1705" s="276"/>
    </row>
    <row r="1706" spans="1:5" ht="15.75">
      <c r="A1706" s="129"/>
      <c r="B1706" s="274" t="s">
        <v>17890</v>
      </c>
      <c r="C1706" s="98" t="s">
        <v>15796</v>
      </c>
      <c r="D1706" s="98" t="s">
        <v>15886</v>
      </c>
      <c r="E1706" s="276"/>
    </row>
    <row r="1707" spans="1:5" ht="15.75">
      <c r="A1707" s="129"/>
      <c r="B1707" s="274" t="s">
        <v>17891</v>
      </c>
      <c r="C1707" s="98" t="s">
        <v>15796</v>
      </c>
      <c r="D1707" s="98" t="s">
        <v>15886</v>
      </c>
      <c r="E1707" s="276"/>
    </row>
    <row r="1708" spans="1:5" ht="15.75">
      <c r="A1708" s="129"/>
      <c r="B1708" s="274" t="s">
        <v>17892</v>
      </c>
      <c r="C1708" s="98" t="s">
        <v>15796</v>
      </c>
      <c r="D1708" s="98" t="s">
        <v>15886</v>
      </c>
      <c r="E1708" s="276"/>
    </row>
    <row r="1709" spans="1:5" ht="15.75">
      <c r="A1709" s="129"/>
      <c r="B1709" s="274" t="s">
        <v>17893</v>
      </c>
      <c r="C1709" s="98" t="s">
        <v>15796</v>
      </c>
      <c r="D1709" s="98" t="s">
        <v>15886</v>
      </c>
      <c r="E1709" s="276"/>
    </row>
    <row r="1710" spans="1:5" ht="15.75">
      <c r="A1710" s="129"/>
      <c r="B1710" s="274" t="s">
        <v>17894</v>
      </c>
      <c r="C1710" s="98" t="s">
        <v>15796</v>
      </c>
      <c r="D1710" s="98" t="s">
        <v>15886</v>
      </c>
      <c r="E1710" s="276"/>
    </row>
    <row r="1711" spans="1:5" ht="15.75">
      <c r="A1711" s="129"/>
      <c r="B1711" s="274" t="s">
        <v>17895</v>
      </c>
      <c r="C1711" s="98" t="s">
        <v>15796</v>
      </c>
      <c r="D1711" s="98" t="s">
        <v>15886</v>
      </c>
      <c r="E1711" s="276"/>
    </row>
    <row r="1712" spans="1:5" ht="15.75">
      <c r="A1712" s="129"/>
      <c r="B1712" s="274" t="s">
        <v>17896</v>
      </c>
      <c r="C1712" s="98" t="s">
        <v>15796</v>
      </c>
      <c r="D1712" s="98" t="s">
        <v>15886</v>
      </c>
      <c r="E1712" s="276"/>
    </row>
    <row r="1713" spans="1:5" ht="15.75">
      <c r="A1713" s="129"/>
      <c r="B1713" s="274" t="s">
        <v>17897</v>
      </c>
      <c r="C1713" s="98" t="s">
        <v>15796</v>
      </c>
      <c r="D1713" s="98" t="s">
        <v>15886</v>
      </c>
      <c r="E1713" s="276"/>
    </row>
    <row r="1714" spans="1:5" ht="15.75">
      <c r="A1714" s="129"/>
      <c r="B1714" s="274" t="s">
        <v>17898</v>
      </c>
      <c r="C1714" s="98" t="s">
        <v>15796</v>
      </c>
      <c r="D1714" s="98" t="s">
        <v>15886</v>
      </c>
      <c r="E1714" s="276"/>
    </row>
    <row r="1715" spans="1:5" ht="15.75">
      <c r="A1715" s="129"/>
      <c r="B1715" s="274" t="s">
        <v>17899</v>
      </c>
      <c r="C1715" s="98" t="s">
        <v>15796</v>
      </c>
      <c r="D1715" s="98" t="s">
        <v>15886</v>
      </c>
      <c r="E1715" s="276"/>
    </row>
    <row r="1716" spans="1:5" ht="15.75">
      <c r="A1716" s="129"/>
      <c r="B1716" s="274" t="s">
        <v>17900</v>
      </c>
      <c r="C1716" s="98" t="s">
        <v>15796</v>
      </c>
      <c r="D1716" s="98" t="s">
        <v>15886</v>
      </c>
      <c r="E1716" s="276"/>
    </row>
    <row r="1717" spans="1:5" ht="15.75">
      <c r="A1717" s="129"/>
      <c r="B1717" s="274" t="s">
        <v>17901</v>
      </c>
      <c r="C1717" s="98" t="s">
        <v>15796</v>
      </c>
      <c r="D1717" s="98" t="s">
        <v>15886</v>
      </c>
      <c r="E1717" s="276"/>
    </row>
    <row r="1718" spans="1:5" ht="15.75">
      <c r="A1718" s="129"/>
      <c r="B1718" s="274" t="s">
        <v>17902</v>
      </c>
      <c r="C1718" s="98" t="s">
        <v>15796</v>
      </c>
      <c r="D1718" s="98" t="s">
        <v>15886</v>
      </c>
      <c r="E1718" s="276"/>
    </row>
    <row r="1719" spans="1:5" ht="15.75">
      <c r="A1719" s="129"/>
      <c r="B1719" s="274" t="s">
        <v>17903</v>
      </c>
      <c r="C1719" s="98" t="s">
        <v>15796</v>
      </c>
      <c r="D1719" s="98" t="s">
        <v>15886</v>
      </c>
      <c r="E1719" s="276"/>
    </row>
    <row r="1720" spans="1:5" ht="15.75">
      <c r="A1720" s="129"/>
      <c r="B1720" s="274" t="s">
        <v>17904</v>
      </c>
      <c r="C1720" s="98" t="s">
        <v>15796</v>
      </c>
      <c r="D1720" s="98" t="s">
        <v>15886</v>
      </c>
      <c r="E1720" s="276"/>
    </row>
    <row r="1721" spans="1:5" ht="15.75">
      <c r="A1721" s="129"/>
      <c r="B1721" s="274" t="s">
        <v>17905</v>
      </c>
      <c r="C1721" s="98" t="s">
        <v>15796</v>
      </c>
      <c r="D1721" s="98" t="s">
        <v>15886</v>
      </c>
      <c r="E1721" s="276"/>
    </row>
    <row r="1722" spans="1:5" ht="15.75">
      <c r="A1722" s="129"/>
      <c r="B1722" s="274" t="s">
        <v>17906</v>
      </c>
      <c r="C1722" s="98" t="s">
        <v>15796</v>
      </c>
      <c r="D1722" s="98" t="s">
        <v>15886</v>
      </c>
      <c r="E1722" s="276"/>
    </row>
    <row r="1723" spans="1:5" ht="15.75">
      <c r="A1723" s="129"/>
      <c r="B1723" s="274" t="s">
        <v>17907</v>
      </c>
      <c r="C1723" s="98" t="s">
        <v>15796</v>
      </c>
      <c r="D1723" s="98" t="s">
        <v>15886</v>
      </c>
      <c r="E1723" s="276"/>
    </row>
    <row r="1724" spans="1:5" ht="15.75">
      <c r="A1724" s="129"/>
      <c r="B1724" s="274" t="s">
        <v>17908</v>
      </c>
      <c r="C1724" s="98" t="s">
        <v>15796</v>
      </c>
      <c r="D1724" s="98" t="s">
        <v>15886</v>
      </c>
      <c r="E1724" s="276"/>
    </row>
    <row r="1725" spans="1:5" ht="15.75">
      <c r="A1725" s="129"/>
      <c r="B1725" s="274" t="s">
        <v>17909</v>
      </c>
      <c r="C1725" s="98" t="s">
        <v>15796</v>
      </c>
      <c r="D1725" s="98" t="s">
        <v>15886</v>
      </c>
      <c r="E1725" s="276"/>
    </row>
    <row r="1726" spans="1:5" ht="15.75">
      <c r="A1726" s="129"/>
      <c r="B1726" s="274" t="s">
        <v>17910</v>
      </c>
      <c r="C1726" s="98" t="s">
        <v>15796</v>
      </c>
      <c r="D1726" s="98" t="s">
        <v>15886</v>
      </c>
      <c r="E1726" s="276"/>
    </row>
    <row r="1727" spans="1:5" ht="15.75">
      <c r="A1727" s="129"/>
      <c r="B1727" s="274" t="s">
        <v>17911</v>
      </c>
      <c r="C1727" s="98" t="s">
        <v>15796</v>
      </c>
      <c r="D1727" s="98" t="s">
        <v>15886</v>
      </c>
      <c r="E1727" s="276"/>
    </row>
    <row r="1728" spans="1:5" ht="15.75">
      <c r="A1728" s="129"/>
      <c r="B1728" s="274" t="s">
        <v>17912</v>
      </c>
      <c r="C1728" s="98" t="s">
        <v>15796</v>
      </c>
      <c r="D1728" s="98" t="s">
        <v>15886</v>
      </c>
      <c r="E1728" s="276"/>
    </row>
    <row r="1729" spans="1:5" ht="15.75">
      <c r="A1729" s="129"/>
      <c r="B1729" s="274" t="s">
        <v>17913</v>
      </c>
      <c r="C1729" s="98" t="s">
        <v>15796</v>
      </c>
      <c r="D1729" s="98" t="s">
        <v>15886</v>
      </c>
      <c r="E1729" s="276"/>
    </row>
    <row r="1730" spans="1:5" ht="15.75">
      <c r="A1730" s="129"/>
      <c r="B1730" s="274" t="s">
        <v>17914</v>
      </c>
      <c r="C1730" s="98" t="s">
        <v>15796</v>
      </c>
      <c r="D1730" s="98" t="s">
        <v>15886</v>
      </c>
      <c r="E1730" s="276"/>
    </row>
    <row r="1731" spans="1:5" ht="15.75">
      <c r="A1731" s="129"/>
      <c r="B1731" s="274" t="s">
        <v>17915</v>
      </c>
      <c r="C1731" s="98" t="s">
        <v>15796</v>
      </c>
      <c r="D1731" s="98" t="s">
        <v>15886</v>
      </c>
      <c r="E1731" s="276"/>
    </row>
    <row r="1732" spans="1:5" ht="15.75">
      <c r="A1732" s="129"/>
      <c r="B1732" s="274" t="s">
        <v>17916</v>
      </c>
      <c r="C1732" s="98" t="s">
        <v>15796</v>
      </c>
      <c r="D1732" s="98" t="s">
        <v>15886</v>
      </c>
      <c r="E1732" s="276"/>
    </row>
    <row r="1733" spans="1:5" ht="15.75">
      <c r="A1733" s="129"/>
      <c r="B1733" s="274" t="s">
        <v>17917</v>
      </c>
      <c r="C1733" s="98" t="s">
        <v>15796</v>
      </c>
      <c r="D1733" s="98" t="s">
        <v>15886</v>
      </c>
      <c r="E1733" s="276"/>
    </row>
    <row r="1734" spans="1:5" ht="15.75">
      <c r="A1734" s="129"/>
      <c r="B1734" s="274" t="s">
        <v>17918</v>
      </c>
      <c r="C1734" s="98" t="s">
        <v>15796</v>
      </c>
      <c r="D1734" s="98" t="s">
        <v>15886</v>
      </c>
      <c r="E1734" s="276"/>
    </row>
    <row r="1735" spans="1:5" ht="15.75">
      <c r="A1735" s="129"/>
      <c r="B1735" s="274" t="s">
        <v>17919</v>
      </c>
      <c r="C1735" s="98" t="s">
        <v>15796</v>
      </c>
      <c r="D1735" s="98" t="s">
        <v>15886</v>
      </c>
      <c r="E1735" s="276"/>
    </row>
    <row r="1736" spans="1:5" ht="15.75">
      <c r="A1736" s="129"/>
      <c r="B1736" s="274" t="s">
        <v>17920</v>
      </c>
      <c r="C1736" s="98" t="s">
        <v>15796</v>
      </c>
      <c r="D1736" s="98" t="s">
        <v>15886</v>
      </c>
      <c r="E1736" s="276"/>
    </row>
    <row r="1737" spans="1:5" ht="15.75">
      <c r="A1737" s="129"/>
      <c r="B1737" s="274" t="s">
        <v>17921</v>
      </c>
      <c r="C1737" s="98" t="s">
        <v>15796</v>
      </c>
      <c r="D1737" s="98" t="s">
        <v>15886</v>
      </c>
      <c r="E1737" s="276"/>
    </row>
    <row r="1738" spans="1:5" ht="15.75">
      <c r="A1738" s="129"/>
      <c r="B1738" s="274" t="s">
        <v>17922</v>
      </c>
      <c r="C1738" s="98" t="s">
        <v>15796</v>
      </c>
      <c r="D1738" s="98" t="s">
        <v>15886</v>
      </c>
      <c r="E1738" s="276"/>
    </row>
    <row r="1739" spans="1:5" ht="15.75">
      <c r="A1739" s="129"/>
      <c r="B1739" s="274" t="s">
        <v>17923</v>
      </c>
      <c r="C1739" s="98" t="s">
        <v>15796</v>
      </c>
      <c r="D1739" s="98" t="s">
        <v>15886</v>
      </c>
      <c r="E1739" s="276"/>
    </row>
    <row r="1740" spans="1:5" ht="15.75">
      <c r="A1740" s="129"/>
      <c r="B1740" s="274" t="s">
        <v>17924</v>
      </c>
      <c r="C1740" s="98" t="s">
        <v>15796</v>
      </c>
      <c r="D1740" s="98" t="s">
        <v>15886</v>
      </c>
      <c r="E1740" s="276"/>
    </row>
    <row r="1741" spans="1:5" ht="15.75">
      <c r="A1741" s="129"/>
      <c r="B1741" s="274" t="s">
        <v>17925</v>
      </c>
      <c r="C1741" s="98" t="s">
        <v>15796</v>
      </c>
      <c r="D1741" s="98" t="s">
        <v>15886</v>
      </c>
      <c r="E1741" s="276"/>
    </row>
    <row r="1742" spans="1:5" ht="15.75">
      <c r="A1742" s="129"/>
      <c r="B1742" s="274" t="s">
        <v>17926</v>
      </c>
      <c r="C1742" s="98" t="s">
        <v>15796</v>
      </c>
      <c r="D1742" s="98" t="s">
        <v>15886</v>
      </c>
      <c r="E1742" s="276"/>
    </row>
    <row r="1743" spans="1:5" ht="15.75">
      <c r="A1743" s="129"/>
      <c r="B1743" s="274" t="s">
        <v>17927</v>
      </c>
      <c r="C1743" s="98" t="s">
        <v>15796</v>
      </c>
      <c r="D1743" s="98" t="s">
        <v>15886</v>
      </c>
      <c r="E1743" s="276"/>
    </row>
    <row r="1744" spans="1:5" ht="15.75">
      <c r="A1744" s="129"/>
      <c r="B1744" s="274" t="s">
        <v>17928</v>
      </c>
      <c r="C1744" s="98" t="s">
        <v>15796</v>
      </c>
      <c r="D1744" s="98" t="s">
        <v>15886</v>
      </c>
      <c r="E1744" s="276"/>
    </row>
    <row r="1745" spans="1:5" ht="15.75">
      <c r="A1745" s="129"/>
      <c r="B1745" s="274" t="s">
        <v>17929</v>
      </c>
      <c r="C1745" s="98" t="s">
        <v>15796</v>
      </c>
      <c r="D1745" s="98" t="s">
        <v>15886</v>
      </c>
      <c r="E1745" s="276"/>
    </row>
    <row r="1746" spans="1:5" ht="15.75">
      <c r="A1746" s="129"/>
      <c r="B1746" s="274" t="s">
        <v>17930</v>
      </c>
      <c r="C1746" s="98" t="s">
        <v>15796</v>
      </c>
      <c r="D1746" s="98" t="s">
        <v>15886</v>
      </c>
      <c r="E1746" s="276"/>
    </row>
    <row r="1747" spans="1:5" ht="15.75">
      <c r="A1747" s="129"/>
      <c r="B1747" s="274" t="s">
        <v>17931</v>
      </c>
      <c r="C1747" s="98" t="s">
        <v>15796</v>
      </c>
      <c r="D1747" s="98" t="s">
        <v>15886</v>
      </c>
      <c r="E1747" s="276"/>
    </row>
    <row r="1748" spans="1:5" ht="15.75">
      <c r="A1748" s="129"/>
      <c r="B1748" s="274" t="s">
        <v>17932</v>
      </c>
      <c r="C1748" s="98" t="s">
        <v>15796</v>
      </c>
      <c r="D1748" s="98" t="s">
        <v>15886</v>
      </c>
      <c r="E1748" s="276"/>
    </row>
    <row r="1749" spans="1:5" ht="15.75">
      <c r="A1749" s="129"/>
      <c r="B1749" s="274" t="s">
        <v>17933</v>
      </c>
      <c r="C1749" s="98" t="s">
        <v>15796</v>
      </c>
      <c r="D1749" s="98" t="s">
        <v>15886</v>
      </c>
      <c r="E1749" s="276"/>
    </row>
    <row r="1750" spans="1:5" ht="15.75">
      <c r="A1750" s="129"/>
      <c r="B1750" s="274" t="s">
        <v>17934</v>
      </c>
      <c r="C1750" s="98" t="s">
        <v>15796</v>
      </c>
      <c r="D1750" s="98" t="s">
        <v>15886</v>
      </c>
      <c r="E1750" s="276"/>
    </row>
    <row r="1751" spans="1:5" ht="15.75">
      <c r="A1751" s="129"/>
      <c r="B1751" s="274" t="s">
        <v>17935</v>
      </c>
      <c r="C1751" s="98" t="s">
        <v>15796</v>
      </c>
      <c r="D1751" s="98" t="s">
        <v>15886</v>
      </c>
      <c r="E1751" s="276"/>
    </row>
    <row r="1752" spans="1:5" ht="15.75">
      <c r="A1752" s="129"/>
      <c r="B1752" s="274" t="s">
        <v>17936</v>
      </c>
      <c r="C1752" s="98" t="s">
        <v>15796</v>
      </c>
      <c r="D1752" s="98" t="s">
        <v>15886</v>
      </c>
      <c r="E1752" s="276"/>
    </row>
    <row r="1753" spans="1:5" ht="15.75">
      <c r="A1753" s="129"/>
      <c r="B1753" s="274" t="s">
        <v>17937</v>
      </c>
      <c r="C1753" s="98" t="s">
        <v>15796</v>
      </c>
      <c r="D1753" s="98" t="s">
        <v>15886</v>
      </c>
      <c r="E1753" s="276"/>
    </row>
    <row r="1754" spans="1:5" ht="15.75">
      <c r="A1754" s="129"/>
      <c r="B1754" s="274" t="s">
        <v>17938</v>
      </c>
      <c r="C1754" s="98" t="s">
        <v>15796</v>
      </c>
      <c r="D1754" s="98" t="s">
        <v>15886</v>
      </c>
      <c r="E1754" s="276"/>
    </row>
    <row r="1755" spans="1:5" ht="15.75">
      <c r="A1755" s="129"/>
      <c r="B1755" s="274" t="s">
        <v>17939</v>
      </c>
      <c r="C1755" s="98" t="s">
        <v>15796</v>
      </c>
      <c r="D1755" s="98" t="s">
        <v>15886</v>
      </c>
      <c r="E1755" s="276"/>
    </row>
    <row r="1756" spans="1:5" ht="15.75">
      <c r="A1756" s="129"/>
      <c r="B1756" s="274" t="s">
        <v>17940</v>
      </c>
      <c r="C1756" s="98" t="s">
        <v>15796</v>
      </c>
      <c r="D1756" s="98" t="s">
        <v>15886</v>
      </c>
      <c r="E1756" s="276"/>
    </row>
    <row r="1757" spans="1:5" ht="15.75">
      <c r="A1757" s="129"/>
      <c r="B1757" s="274" t="s">
        <v>17941</v>
      </c>
      <c r="C1757" s="98" t="s">
        <v>15796</v>
      </c>
      <c r="D1757" s="98" t="s">
        <v>15886</v>
      </c>
      <c r="E1757" s="276"/>
    </row>
    <row r="1758" spans="1:5" ht="15.75">
      <c r="A1758" s="129"/>
      <c r="B1758" s="274" t="s">
        <v>17942</v>
      </c>
      <c r="C1758" s="98" t="s">
        <v>15796</v>
      </c>
      <c r="D1758" s="98" t="s">
        <v>15886</v>
      </c>
      <c r="E1758" s="276"/>
    </row>
    <row r="1759" spans="1:5" ht="15.75">
      <c r="A1759" s="129"/>
      <c r="B1759" s="274" t="s">
        <v>17943</v>
      </c>
      <c r="C1759" s="98" t="s">
        <v>15796</v>
      </c>
      <c r="D1759" s="98" t="s">
        <v>15886</v>
      </c>
      <c r="E1759" s="276"/>
    </row>
    <row r="1760" spans="1:5" ht="15.75">
      <c r="A1760" s="129"/>
      <c r="B1760" s="274" t="s">
        <v>17944</v>
      </c>
      <c r="C1760" s="98" t="s">
        <v>15796</v>
      </c>
      <c r="D1760" s="98" t="s">
        <v>15886</v>
      </c>
      <c r="E1760" s="276"/>
    </row>
    <row r="1761" spans="1:5" ht="15.75">
      <c r="A1761" s="129"/>
      <c r="B1761" s="274" t="s">
        <v>17945</v>
      </c>
      <c r="C1761" s="98" t="s">
        <v>15796</v>
      </c>
      <c r="D1761" s="98" t="s">
        <v>15886</v>
      </c>
      <c r="E1761" s="276"/>
    </row>
    <row r="1762" spans="1:5" ht="15.75">
      <c r="A1762" s="129"/>
      <c r="B1762" s="274" t="s">
        <v>17946</v>
      </c>
      <c r="C1762" s="98" t="s">
        <v>15796</v>
      </c>
      <c r="D1762" s="98" t="s">
        <v>15886</v>
      </c>
      <c r="E1762" s="276"/>
    </row>
    <row r="1763" spans="1:5" ht="15.75">
      <c r="A1763" s="129"/>
      <c r="B1763" s="274" t="s">
        <v>17947</v>
      </c>
      <c r="C1763" s="98" t="s">
        <v>15796</v>
      </c>
      <c r="D1763" s="98" t="s">
        <v>15886</v>
      </c>
      <c r="E1763" s="276"/>
    </row>
    <row r="1764" spans="1:5" ht="15.75">
      <c r="A1764" s="129"/>
      <c r="B1764" s="274" t="s">
        <v>17948</v>
      </c>
      <c r="C1764" s="98" t="s">
        <v>15796</v>
      </c>
      <c r="D1764" s="98" t="s">
        <v>15886</v>
      </c>
      <c r="E1764" s="276"/>
    </row>
    <row r="1765" spans="1:5" ht="15.75">
      <c r="A1765" s="129"/>
      <c r="B1765" s="274" t="s">
        <v>17949</v>
      </c>
      <c r="C1765" s="98" t="s">
        <v>15796</v>
      </c>
      <c r="D1765" s="98" t="s">
        <v>15886</v>
      </c>
      <c r="E1765" s="276"/>
    </row>
    <row r="1766" spans="1:5" ht="15.75">
      <c r="A1766" s="129"/>
      <c r="B1766" s="274" t="s">
        <v>17950</v>
      </c>
      <c r="C1766" s="98" t="s">
        <v>15796</v>
      </c>
      <c r="D1766" s="98" t="s">
        <v>15886</v>
      </c>
      <c r="E1766" s="276"/>
    </row>
    <row r="1767" spans="1:5" ht="15.75">
      <c r="A1767" s="129"/>
      <c r="B1767" s="274" t="s">
        <v>17951</v>
      </c>
      <c r="C1767" s="98" t="s">
        <v>15796</v>
      </c>
      <c r="D1767" s="98" t="s">
        <v>15886</v>
      </c>
      <c r="E1767" s="276"/>
    </row>
    <row r="1768" spans="1:5" ht="15.75">
      <c r="A1768" s="129"/>
      <c r="B1768" s="274" t="s">
        <v>17952</v>
      </c>
      <c r="C1768" s="98" t="s">
        <v>15796</v>
      </c>
      <c r="D1768" s="98" t="s">
        <v>15886</v>
      </c>
      <c r="E1768" s="276"/>
    </row>
    <row r="1769" spans="1:5" ht="15.75">
      <c r="A1769" s="129"/>
      <c r="B1769" s="274" t="s">
        <v>17953</v>
      </c>
      <c r="C1769" s="98" t="s">
        <v>15796</v>
      </c>
      <c r="D1769" s="98" t="s">
        <v>15886</v>
      </c>
      <c r="E1769" s="276"/>
    </row>
    <row r="1770" spans="1:5" ht="15.75">
      <c r="A1770" s="129"/>
      <c r="B1770" s="274" t="s">
        <v>17954</v>
      </c>
      <c r="C1770" s="98" t="s">
        <v>15796</v>
      </c>
      <c r="D1770" s="98" t="s">
        <v>15886</v>
      </c>
      <c r="E1770" s="276"/>
    </row>
    <row r="1771" spans="1:5" ht="15.75">
      <c r="A1771" s="129"/>
      <c r="B1771" s="274" t="s">
        <v>17955</v>
      </c>
      <c r="C1771" s="98" t="s">
        <v>15796</v>
      </c>
      <c r="D1771" s="98" t="s">
        <v>15886</v>
      </c>
      <c r="E1771" s="276"/>
    </row>
    <row r="1772" spans="1:5" ht="15.75">
      <c r="A1772" s="129"/>
      <c r="B1772" s="274" t="s">
        <v>17956</v>
      </c>
      <c r="C1772" s="98" t="s">
        <v>15796</v>
      </c>
      <c r="D1772" s="98" t="s">
        <v>15886</v>
      </c>
      <c r="E1772" s="276"/>
    </row>
    <row r="1773" spans="1:5" ht="15.75">
      <c r="A1773" s="129"/>
      <c r="B1773" s="274" t="s">
        <v>17957</v>
      </c>
      <c r="C1773" s="98" t="s">
        <v>15796</v>
      </c>
      <c r="D1773" s="98" t="s">
        <v>15886</v>
      </c>
      <c r="E1773" s="276"/>
    </row>
    <row r="1774" spans="1:5" ht="15.75">
      <c r="A1774" s="129"/>
      <c r="B1774" s="274" t="s">
        <v>17958</v>
      </c>
      <c r="C1774" s="98" t="s">
        <v>15796</v>
      </c>
      <c r="D1774" s="98" t="s">
        <v>15886</v>
      </c>
      <c r="E1774" s="276"/>
    </row>
    <row r="1775" spans="1:5" ht="15.75">
      <c r="A1775" s="129"/>
      <c r="B1775" s="274" t="s">
        <v>17959</v>
      </c>
      <c r="C1775" s="98" t="s">
        <v>15796</v>
      </c>
      <c r="D1775" s="98" t="s">
        <v>15886</v>
      </c>
      <c r="E1775" s="276"/>
    </row>
    <row r="1776" spans="1:5" ht="15.75">
      <c r="A1776" s="129"/>
      <c r="B1776" s="274" t="s">
        <v>17960</v>
      </c>
      <c r="C1776" s="98" t="s">
        <v>15796</v>
      </c>
      <c r="D1776" s="98" t="s">
        <v>15886</v>
      </c>
      <c r="E1776" s="276"/>
    </row>
    <row r="1777" spans="1:5" ht="15.75">
      <c r="A1777" s="129"/>
      <c r="B1777" s="274" t="s">
        <v>17961</v>
      </c>
      <c r="C1777" s="98" t="s">
        <v>15796</v>
      </c>
      <c r="D1777" s="98" t="s">
        <v>15886</v>
      </c>
      <c r="E1777" s="276"/>
    </row>
    <row r="1778" spans="1:5" ht="15.75">
      <c r="A1778" s="129"/>
      <c r="B1778" s="274" t="s">
        <v>17962</v>
      </c>
      <c r="C1778" s="98" t="s">
        <v>15796</v>
      </c>
      <c r="D1778" s="98" t="s">
        <v>15886</v>
      </c>
      <c r="E1778" s="276"/>
    </row>
    <row r="1779" spans="1:5" ht="15.75">
      <c r="A1779" s="129"/>
      <c r="B1779" s="274" t="s">
        <v>17963</v>
      </c>
      <c r="C1779" s="98" t="s">
        <v>15796</v>
      </c>
      <c r="D1779" s="98" t="s">
        <v>15886</v>
      </c>
      <c r="E1779" s="276"/>
    </row>
    <row r="1780" spans="1:5" ht="15.75">
      <c r="A1780" s="129"/>
      <c r="B1780" s="274" t="s">
        <v>17964</v>
      </c>
      <c r="C1780" s="98" t="s">
        <v>15796</v>
      </c>
      <c r="D1780" s="98" t="s">
        <v>15886</v>
      </c>
      <c r="E1780" s="276"/>
    </row>
    <row r="1781" spans="1:5" ht="15.75">
      <c r="A1781" s="129"/>
      <c r="B1781" s="274" t="s">
        <v>17965</v>
      </c>
      <c r="C1781" s="98" t="s">
        <v>15796</v>
      </c>
      <c r="D1781" s="98" t="s">
        <v>15886</v>
      </c>
      <c r="E1781" s="276"/>
    </row>
    <row r="1782" spans="1:5" ht="15.75">
      <c r="A1782" s="129"/>
      <c r="B1782" s="274" t="s">
        <v>17966</v>
      </c>
      <c r="C1782" s="98" t="s">
        <v>15796</v>
      </c>
      <c r="D1782" s="98" t="s">
        <v>15886</v>
      </c>
      <c r="E1782" s="276"/>
    </row>
    <row r="1783" spans="1:5" ht="15.75">
      <c r="A1783" s="129"/>
      <c r="B1783" s="274" t="s">
        <v>17967</v>
      </c>
      <c r="C1783" s="98" t="s">
        <v>15796</v>
      </c>
      <c r="D1783" s="98" t="s">
        <v>15886</v>
      </c>
      <c r="E1783" s="276"/>
    </row>
    <row r="1784" spans="1:5" ht="15.75">
      <c r="A1784" s="129"/>
      <c r="B1784" s="274" t="s">
        <v>17968</v>
      </c>
      <c r="C1784" s="98" t="s">
        <v>15796</v>
      </c>
      <c r="D1784" s="98" t="s">
        <v>15886</v>
      </c>
      <c r="E1784" s="276"/>
    </row>
    <row r="1785" spans="1:5" ht="15.75">
      <c r="A1785" s="129"/>
      <c r="B1785" s="274" t="s">
        <v>17969</v>
      </c>
      <c r="C1785" s="98" t="s">
        <v>15796</v>
      </c>
      <c r="D1785" s="98" t="s">
        <v>15886</v>
      </c>
      <c r="E1785" s="276"/>
    </row>
    <row r="1786" spans="1:5" ht="15.75">
      <c r="A1786" s="129"/>
      <c r="B1786" s="274" t="s">
        <v>17970</v>
      </c>
      <c r="C1786" s="98" t="s">
        <v>15796</v>
      </c>
      <c r="D1786" s="98" t="s">
        <v>15886</v>
      </c>
      <c r="E1786" s="276"/>
    </row>
    <row r="1787" spans="1:5" ht="15.75">
      <c r="A1787" s="129"/>
      <c r="B1787" s="274" t="s">
        <v>17971</v>
      </c>
      <c r="C1787" s="98" t="s">
        <v>15796</v>
      </c>
      <c r="D1787" s="98" t="s">
        <v>15886</v>
      </c>
      <c r="E1787" s="276"/>
    </row>
    <row r="1788" spans="1:5" ht="15.75">
      <c r="A1788" s="129"/>
      <c r="B1788" s="274" t="s">
        <v>17972</v>
      </c>
      <c r="C1788" s="98" t="s">
        <v>15796</v>
      </c>
      <c r="D1788" s="98" t="s">
        <v>15886</v>
      </c>
      <c r="E1788" s="276"/>
    </row>
    <row r="1789" spans="1:5" ht="15.75">
      <c r="A1789" s="129"/>
      <c r="B1789" s="274" t="s">
        <v>17973</v>
      </c>
      <c r="C1789" s="98" t="s">
        <v>15796</v>
      </c>
      <c r="D1789" s="98" t="s">
        <v>15886</v>
      </c>
      <c r="E1789" s="276"/>
    </row>
    <row r="1790" spans="1:5" ht="15.75">
      <c r="A1790" s="129"/>
      <c r="B1790" s="274" t="s">
        <v>17974</v>
      </c>
      <c r="C1790" s="98" t="s">
        <v>15796</v>
      </c>
      <c r="D1790" s="98" t="s">
        <v>15886</v>
      </c>
      <c r="E1790" s="276"/>
    </row>
    <row r="1791" spans="1:5" ht="15.75">
      <c r="A1791" s="129"/>
      <c r="B1791" s="274" t="s">
        <v>17975</v>
      </c>
      <c r="C1791" s="98" t="s">
        <v>15796</v>
      </c>
      <c r="D1791" s="98" t="s">
        <v>15886</v>
      </c>
      <c r="E1791" s="276"/>
    </row>
    <row r="1792" spans="1:5" ht="15.75">
      <c r="A1792" s="129"/>
      <c r="B1792" s="274" t="s">
        <v>17976</v>
      </c>
      <c r="C1792" s="98" t="s">
        <v>15796</v>
      </c>
      <c r="D1792" s="98" t="s">
        <v>15886</v>
      </c>
      <c r="E1792" s="276"/>
    </row>
    <row r="1793" spans="1:5" ht="15.75">
      <c r="A1793" s="129"/>
      <c r="B1793" s="274" t="s">
        <v>17977</v>
      </c>
      <c r="C1793" s="98" t="s">
        <v>15796</v>
      </c>
      <c r="D1793" s="98" t="s">
        <v>15886</v>
      </c>
      <c r="E1793" s="276"/>
    </row>
    <row r="1794" spans="1:5" ht="15.75">
      <c r="A1794" s="129"/>
      <c r="B1794" s="274" t="s">
        <v>17978</v>
      </c>
      <c r="C1794" s="98" t="s">
        <v>15796</v>
      </c>
      <c r="D1794" s="98" t="s">
        <v>15886</v>
      </c>
      <c r="E1794" s="276"/>
    </row>
    <row r="1795" spans="1:5" ht="15.75">
      <c r="A1795" s="129"/>
      <c r="B1795" s="274" t="s">
        <v>17979</v>
      </c>
      <c r="C1795" s="98" t="s">
        <v>15796</v>
      </c>
      <c r="D1795" s="98" t="s">
        <v>15886</v>
      </c>
      <c r="E1795" s="276"/>
    </row>
    <row r="1796" spans="1:5" ht="15.75">
      <c r="A1796" s="129"/>
      <c r="B1796" s="274" t="s">
        <v>17980</v>
      </c>
      <c r="C1796" s="98" t="s">
        <v>15796</v>
      </c>
      <c r="D1796" s="98" t="s">
        <v>15886</v>
      </c>
      <c r="E1796" s="276"/>
    </row>
    <row r="1797" spans="1:5" ht="15.75">
      <c r="A1797" s="129"/>
      <c r="B1797" s="274" t="s">
        <v>17981</v>
      </c>
      <c r="C1797" s="98" t="s">
        <v>15796</v>
      </c>
      <c r="D1797" s="98" t="s">
        <v>15886</v>
      </c>
      <c r="E1797" s="276"/>
    </row>
    <row r="1798" spans="1:5" ht="15.75">
      <c r="A1798" s="129"/>
      <c r="B1798" s="274" t="s">
        <v>17982</v>
      </c>
      <c r="C1798" s="98" t="s">
        <v>15796</v>
      </c>
      <c r="D1798" s="98" t="s">
        <v>15886</v>
      </c>
      <c r="E1798" s="276"/>
    </row>
    <row r="1799" spans="1:5" ht="15.75">
      <c r="A1799" s="129"/>
      <c r="B1799" s="274" t="s">
        <v>17983</v>
      </c>
      <c r="C1799" s="98" t="s">
        <v>15796</v>
      </c>
      <c r="D1799" s="98" t="s">
        <v>15886</v>
      </c>
      <c r="E1799" s="276"/>
    </row>
    <row r="1800" spans="1:5" ht="15.75">
      <c r="A1800" s="129"/>
      <c r="B1800" s="274" t="s">
        <v>17984</v>
      </c>
      <c r="C1800" s="98" t="s">
        <v>15796</v>
      </c>
      <c r="D1800" s="98" t="s">
        <v>15886</v>
      </c>
      <c r="E1800" s="276"/>
    </row>
    <row r="1801" spans="1:5" ht="15.75">
      <c r="A1801" s="129"/>
      <c r="B1801" s="274" t="s">
        <v>17985</v>
      </c>
      <c r="C1801" s="98" t="s">
        <v>15796</v>
      </c>
      <c r="D1801" s="98" t="s">
        <v>15886</v>
      </c>
      <c r="E1801" s="276"/>
    </row>
    <row r="1802" spans="1:5" ht="15.75">
      <c r="A1802" s="129"/>
      <c r="B1802" s="274" t="s">
        <v>17986</v>
      </c>
      <c r="C1802" s="98" t="s">
        <v>15796</v>
      </c>
      <c r="D1802" s="98" t="s">
        <v>15886</v>
      </c>
      <c r="E1802" s="276"/>
    </row>
    <row r="1803" spans="1:5" ht="15.75">
      <c r="A1803" s="129"/>
      <c r="B1803" s="274" t="s">
        <v>17987</v>
      </c>
      <c r="C1803" s="98" t="s">
        <v>15796</v>
      </c>
      <c r="D1803" s="98" t="s">
        <v>15886</v>
      </c>
      <c r="E1803" s="276"/>
    </row>
    <row r="1804" spans="1:5" ht="15.75">
      <c r="A1804" s="129"/>
      <c r="B1804" s="274" t="s">
        <v>17988</v>
      </c>
      <c r="C1804" s="98" t="s">
        <v>15796</v>
      </c>
      <c r="D1804" s="98" t="s">
        <v>15886</v>
      </c>
      <c r="E1804" s="276"/>
    </row>
    <row r="1805" spans="1:5" ht="15.75">
      <c r="A1805" s="129"/>
      <c r="B1805" s="274" t="s">
        <v>17989</v>
      </c>
      <c r="C1805" s="98" t="s">
        <v>15796</v>
      </c>
      <c r="D1805" s="98" t="s">
        <v>15886</v>
      </c>
      <c r="E1805" s="276"/>
    </row>
    <row r="1806" spans="1:5" ht="15.75">
      <c r="A1806" s="129"/>
      <c r="B1806" s="274" t="s">
        <v>17990</v>
      </c>
      <c r="C1806" s="98" t="s">
        <v>15796</v>
      </c>
      <c r="D1806" s="98" t="s">
        <v>15886</v>
      </c>
      <c r="E1806" s="276"/>
    </row>
    <row r="1807" spans="1:5" ht="15.75">
      <c r="A1807" s="129"/>
      <c r="B1807" s="274" t="s">
        <v>17991</v>
      </c>
      <c r="C1807" s="98" t="s">
        <v>15796</v>
      </c>
      <c r="D1807" s="98" t="s">
        <v>15886</v>
      </c>
      <c r="E1807" s="276"/>
    </row>
    <row r="1808" spans="1:5" ht="15.75">
      <c r="A1808" s="129"/>
      <c r="B1808" s="274" t="s">
        <v>17992</v>
      </c>
      <c r="C1808" s="98" t="s">
        <v>15796</v>
      </c>
      <c r="D1808" s="98" t="s">
        <v>15886</v>
      </c>
      <c r="E1808" s="276"/>
    </row>
    <row r="1809" spans="1:5" ht="15.75">
      <c r="A1809" s="129"/>
      <c r="B1809" s="274" t="s">
        <v>17993</v>
      </c>
      <c r="C1809" s="98" t="s">
        <v>15796</v>
      </c>
      <c r="D1809" s="98" t="s">
        <v>15886</v>
      </c>
      <c r="E1809" s="276"/>
    </row>
    <row r="1810" spans="1:5" ht="15.75">
      <c r="A1810" s="129"/>
      <c r="B1810" s="274" t="s">
        <v>17994</v>
      </c>
      <c r="C1810" s="98" t="s">
        <v>15796</v>
      </c>
      <c r="D1810" s="98" t="s">
        <v>15886</v>
      </c>
      <c r="E1810" s="276"/>
    </row>
    <row r="1811" spans="1:5" ht="15.75">
      <c r="A1811" s="129"/>
      <c r="B1811" s="274" t="s">
        <v>17995</v>
      </c>
      <c r="C1811" s="98" t="s">
        <v>15796</v>
      </c>
      <c r="D1811" s="98" t="s">
        <v>15886</v>
      </c>
      <c r="E1811" s="276"/>
    </row>
    <row r="1812" spans="1:5" ht="15.75">
      <c r="A1812" s="129"/>
      <c r="B1812" s="274" t="s">
        <v>17996</v>
      </c>
      <c r="C1812" s="98" t="s">
        <v>15796</v>
      </c>
      <c r="D1812" s="98" t="s">
        <v>15886</v>
      </c>
      <c r="E1812" s="276"/>
    </row>
    <row r="1813" spans="1:5" ht="15.75">
      <c r="A1813" s="129"/>
      <c r="B1813" s="274" t="s">
        <v>17997</v>
      </c>
      <c r="C1813" s="98" t="s">
        <v>15811</v>
      </c>
      <c r="D1813" s="98" t="s">
        <v>15797</v>
      </c>
      <c r="E1813" s="276"/>
    </row>
    <row r="1814" spans="1:5" ht="15.75">
      <c r="A1814" s="129"/>
      <c r="B1814" s="274" t="s">
        <v>17998</v>
      </c>
      <c r="C1814" s="98" t="s">
        <v>15796</v>
      </c>
      <c r="D1814" s="98" t="s">
        <v>15886</v>
      </c>
      <c r="E1814" s="276"/>
    </row>
    <row r="1815" spans="1:5" ht="15.75">
      <c r="A1815" s="129"/>
      <c r="B1815" s="274" t="s">
        <v>17999</v>
      </c>
      <c r="C1815" s="98" t="s">
        <v>15796</v>
      </c>
      <c r="D1815" s="98" t="s">
        <v>15886</v>
      </c>
      <c r="E1815" s="276"/>
    </row>
    <row r="1816" spans="1:5" ht="15.75">
      <c r="A1816" s="129"/>
      <c r="B1816" s="274" t="s">
        <v>18000</v>
      </c>
      <c r="C1816" s="98" t="s">
        <v>15796</v>
      </c>
      <c r="D1816" s="98" t="s">
        <v>15886</v>
      </c>
      <c r="E1816" s="276"/>
    </row>
    <row r="1817" spans="1:5" ht="15.75">
      <c r="A1817" s="129"/>
      <c r="B1817" s="274" t="s">
        <v>18001</v>
      </c>
      <c r="C1817" s="98" t="s">
        <v>15796</v>
      </c>
      <c r="D1817" s="98" t="s">
        <v>15886</v>
      </c>
      <c r="E1817" s="276"/>
    </row>
    <row r="1818" spans="1:5" ht="15.75">
      <c r="A1818" s="129"/>
      <c r="B1818" s="274" t="s">
        <v>18002</v>
      </c>
      <c r="C1818" s="98" t="s">
        <v>15796</v>
      </c>
      <c r="D1818" s="98" t="s">
        <v>15886</v>
      </c>
      <c r="E1818" s="276"/>
    </row>
    <row r="1819" spans="1:5" ht="15.75">
      <c r="A1819" s="129"/>
      <c r="B1819" s="274" t="s">
        <v>18003</v>
      </c>
      <c r="C1819" s="98" t="s">
        <v>15796</v>
      </c>
      <c r="D1819" s="98" t="s">
        <v>15886</v>
      </c>
      <c r="E1819" s="276"/>
    </row>
    <row r="1820" spans="1:5" ht="15.75">
      <c r="A1820" s="129"/>
      <c r="B1820" s="274" t="s">
        <v>18004</v>
      </c>
      <c r="C1820" s="98" t="s">
        <v>15796</v>
      </c>
      <c r="D1820" s="98" t="s">
        <v>15886</v>
      </c>
      <c r="E1820" s="276"/>
    </row>
    <row r="1821" spans="1:5" ht="15.75">
      <c r="A1821" s="129"/>
      <c r="B1821" s="274" t="s">
        <v>18005</v>
      </c>
      <c r="C1821" s="98" t="s">
        <v>15796</v>
      </c>
      <c r="D1821" s="98" t="s">
        <v>15886</v>
      </c>
      <c r="E1821" s="276"/>
    </row>
    <row r="1822" spans="1:5" ht="15.75">
      <c r="A1822" s="129"/>
      <c r="B1822" s="274" t="s">
        <v>18006</v>
      </c>
      <c r="C1822" s="98" t="s">
        <v>15796</v>
      </c>
      <c r="D1822" s="98" t="s">
        <v>15886</v>
      </c>
      <c r="E1822" s="276"/>
    </row>
    <row r="1823" spans="1:5" ht="15.75">
      <c r="A1823" s="129"/>
      <c r="B1823" s="274" t="s">
        <v>18007</v>
      </c>
      <c r="C1823" s="98" t="s">
        <v>15796</v>
      </c>
      <c r="D1823" s="98" t="s">
        <v>15886</v>
      </c>
      <c r="E1823" s="276"/>
    </row>
    <row r="1824" spans="1:5" ht="15.75">
      <c r="A1824" s="129"/>
      <c r="B1824" s="274" t="s">
        <v>18008</v>
      </c>
      <c r="C1824" s="98" t="s">
        <v>15796</v>
      </c>
      <c r="D1824" s="98" t="s">
        <v>15886</v>
      </c>
      <c r="E1824" s="276"/>
    </row>
    <row r="1825" spans="1:5" ht="15.75">
      <c r="A1825" s="129"/>
      <c r="B1825" s="274" t="s">
        <v>18009</v>
      </c>
      <c r="C1825" s="98" t="s">
        <v>15796</v>
      </c>
      <c r="D1825" s="98" t="s">
        <v>15886</v>
      </c>
      <c r="E1825" s="276"/>
    </row>
    <row r="1826" spans="1:5" ht="15.75">
      <c r="A1826" s="129"/>
      <c r="B1826" s="274" t="s">
        <v>18010</v>
      </c>
      <c r="C1826" s="98" t="s">
        <v>15796</v>
      </c>
      <c r="D1826" s="98" t="s">
        <v>15886</v>
      </c>
      <c r="E1826" s="276"/>
    </row>
    <row r="1827" spans="1:5" ht="15.75">
      <c r="A1827" s="129"/>
      <c r="B1827" s="274" t="s">
        <v>18011</v>
      </c>
      <c r="C1827" s="98" t="s">
        <v>15796</v>
      </c>
      <c r="D1827" s="98" t="s">
        <v>15886</v>
      </c>
      <c r="E1827" s="276"/>
    </row>
    <row r="1828" spans="1:5" ht="15.75">
      <c r="A1828" s="129"/>
      <c r="B1828" s="274" t="s">
        <v>18012</v>
      </c>
      <c r="C1828" s="98" t="s">
        <v>15796</v>
      </c>
      <c r="D1828" s="98" t="s">
        <v>15886</v>
      </c>
      <c r="E1828" s="276"/>
    </row>
    <row r="1829" spans="1:5" ht="15.75">
      <c r="A1829" s="129"/>
      <c r="B1829" s="274" t="s">
        <v>18013</v>
      </c>
      <c r="C1829" s="98" t="s">
        <v>15796</v>
      </c>
      <c r="D1829" s="98" t="s">
        <v>15886</v>
      </c>
      <c r="E1829" s="276"/>
    </row>
    <row r="1830" spans="1:5" ht="15.75">
      <c r="A1830" s="129"/>
      <c r="B1830" s="274" t="s">
        <v>18014</v>
      </c>
      <c r="C1830" s="98" t="s">
        <v>15796</v>
      </c>
      <c r="D1830" s="98" t="s">
        <v>15886</v>
      </c>
      <c r="E1830" s="276"/>
    </row>
    <row r="1831" spans="1:5" ht="15.75">
      <c r="A1831" s="129"/>
      <c r="B1831" s="274" t="s">
        <v>18015</v>
      </c>
      <c r="C1831" s="98" t="s">
        <v>15796</v>
      </c>
      <c r="D1831" s="98" t="s">
        <v>15886</v>
      </c>
      <c r="E1831" s="276"/>
    </row>
    <row r="1832" spans="1:5" ht="15.75">
      <c r="A1832" s="129"/>
      <c r="B1832" s="274" t="s">
        <v>18016</v>
      </c>
      <c r="C1832" s="98" t="s">
        <v>15796</v>
      </c>
      <c r="D1832" s="98" t="s">
        <v>15886</v>
      </c>
      <c r="E1832" s="276"/>
    </row>
    <row r="1833" spans="1:5" ht="15.75">
      <c r="A1833" s="129"/>
      <c r="B1833" s="274" t="s">
        <v>18017</v>
      </c>
      <c r="C1833" s="98" t="s">
        <v>15796</v>
      </c>
      <c r="D1833" s="98" t="s">
        <v>15886</v>
      </c>
      <c r="E1833" s="276"/>
    </row>
    <row r="1834" spans="1:5" ht="15.75">
      <c r="A1834" s="129"/>
      <c r="B1834" s="274" t="s">
        <v>18018</v>
      </c>
      <c r="C1834" s="98" t="s">
        <v>15796</v>
      </c>
      <c r="D1834" s="98" t="s">
        <v>15886</v>
      </c>
      <c r="E1834" s="276"/>
    </row>
    <row r="1835" spans="1:5" ht="15.75">
      <c r="A1835" s="129"/>
      <c r="B1835" s="274" t="s">
        <v>18019</v>
      </c>
      <c r="C1835" s="98" t="s">
        <v>15796</v>
      </c>
      <c r="D1835" s="98" t="s">
        <v>15886</v>
      </c>
      <c r="E1835" s="276"/>
    </row>
    <row r="1836" spans="1:5" ht="15.75">
      <c r="A1836" s="129"/>
      <c r="B1836" s="274" t="s">
        <v>18020</v>
      </c>
      <c r="C1836" s="98" t="s">
        <v>15796</v>
      </c>
      <c r="D1836" s="98" t="s">
        <v>15886</v>
      </c>
      <c r="E1836" s="276"/>
    </row>
    <row r="1837" spans="1:5" ht="15.75">
      <c r="A1837" s="129"/>
      <c r="B1837" s="274" t="s">
        <v>18021</v>
      </c>
      <c r="C1837" s="98" t="s">
        <v>15796</v>
      </c>
      <c r="D1837" s="98" t="s">
        <v>15886</v>
      </c>
      <c r="E1837" s="276"/>
    </row>
    <row r="1838" spans="1:5" ht="15.75">
      <c r="A1838" s="129"/>
      <c r="B1838" s="274" t="s">
        <v>18022</v>
      </c>
      <c r="C1838" s="98" t="s">
        <v>15796</v>
      </c>
      <c r="D1838" s="98" t="s">
        <v>15886</v>
      </c>
      <c r="E1838" s="276"/>
    </row>
    <row r="1839" spans="1:5" ht="15.75">
      <c r="A1839" s="129"/>
      <c r="B1839" s="274" t="s">
        <v>18023</v>
      </c>
      <c r="C1839" s="98" t="s">
        <v>15796</v>
      </c>
      <c r="D1839" s="98" t="s">
        <v>15886</v>
      </c>
      <c r="E1839" s="276"/>
    </row>
    <row r="1840" spans="1:5" ht="15.75">
      <c r="A1840" s="129"/>
      <c r="B1840" s="274" t="s">
        <v>18024</v>
      </c>
      <c r="C1840" s="98" t="s">
        <v>15796</v>
      </c>
      <c r="D1840" s="98" t="s">
        <v>15886</v>
      </c>
      <c r="E1840" s="276"/>
    </row>
    <row r="1841" spans="1:5" ht="15.75">
      <c r="A1841" s="129"/>
      <c r="B1841" s="274" t="s">
        <v>18025</v>
      </c>
      <c r="C1841" s="98" t="s">
        <v>15796</v>
      </c>
      <c r="D1841" s="98" t="s">
        <v>15886</v>
      </c>
      <c r="E1841" s="276"/>
    </row>
    <row r="1842" spans="1:5" ht="15.75">
      <c r="A1842" s="129"/>
      <c r="B1842" s="274" t="s">
        <v>18026</v>
      </c>
      <c r="C1842" s="98" t="s">
        <v>15796</v>
      </c>
      <c r="D1842" s="98" t="s">
        <v>15886</v>
      </c>
      <c r="E1842" s="276"/>
    </row>
    <row r="1843" spans="1:5" ht="15.75">
      <c r="A1843" s="129"/>
      <c r="B1843" s="274" t="s">
        <v>18027</v>
      </c>
      <c r="C1843" s="98" t="s">
        <v>15796</v>
      </c>
      <c r="D1843" s="98" t="s">
        <v>15886</v>
      </c>
      <c r="E1843" s="276"/>
    </row>
    <row r="1844" spans="1:5" ht="15.75">
      <c r="A1844" s="129"/>
      <c r="B1844" s="274" t="s">
        <v>18028</v>
      </c>
      <c r="C1844" s="98" t="s">
        <v>15796</v>
      </c>
      <c r="D1844" s="98" t="s">
        <v>15886</v>
      </c>
      <c r="E1844" s="276"/>
    </row>
    <row r="1845" spans="1:5" ht="15.75">
      <c r="A1845" s="129"/>
      <c r="B1845" s="274" t="s">
        <v>18029</v>
      </c>
      <c r="C1845" s="98" t="s">
        <v>15796</v>
      </c>
      <c r="D1845" s="98" t="s">
        <v>15886</v>
      </c>
      <c r="E1845" s="276"/>
    </row>
    <row r="1846" spans="1:5" ht="15.75">
      <c r="A1846" s="129"/>
      <c r="B1846" s="274" t="s">
        <v>18030</v>
      </c>
      <c r="C1846" s="98" t="s">
        <v>15796</v>
      </c>
      <c r="D1846" s="98" t="s">
        <v>15886</v>
      </c>
      <c r="E1846" s="276"/>
    </row>
    <row r="1847" spans="1:5" ht="15.75">
      <c r="A1847" s="129"/>
      <c r="B1847" s="274" t="s">
        <v>18031</v>
      </c>
      <c r="C1847" s="98" t="s">
        <v>15796</v>
      </c>
      <c r="D1847" s="98" t="s">
        <v>15886</v>
      </c>
      <c r="E1847" s="276"/>
    </row>
    <row r="1848" spans="1:5" ht="15.75">
      <c r="A1848" s="129"/>
      <c r="B1848" s="274" t="s">
        <v>18032</v>
      </c>
      <c r="C1848" s="98" t="s">
        <v>15796</v>
      </c>
      <c r="D1848" s="98" t="s">
        <v>15886</v>
      </c>
      <c r="E1848" s="276"/>
    </row>
    <row r="1849" spans="1:5" ht="15.75">
      <c r="A1849" s="129"/>
      <c r="B1849" s="274" t="s">
        <v>18033</v>
      </c>
      <c r="C1849" s="98" t="s">
        <v>15796</v>
      </c>
      <c r="D1849" s="98" t="s">
        <v>15886</v>
      </c>
      <c r="E1849" s="276"/>
    </row>
    <row r="1850" spans="1:5" ht="15.75">
      <c r="A1850" s="129"/>
      <c r="B1850" s="274" t="s">
        <v>18034</v>
      </c>
      <c r="C1850" s="98" t="s">
        <v>15796</v>
      </c>
      <c r="D1850" s="98" t="s">
        <v>15886</v>
      </c>
      <c r="E1850" s="276"/>
    </row>
    <row r="1851" spans="1:5" ht="15.75">
      <c r="A1851" s="129"/>
      <c r="B1851" s="274" t="s">
        <v>18035</v>
      </c>
      <c r="C1851" s="98" t="s">
        <v>15796</v>
      </c>
      <c r="D1851" s="98" t="s">
        <v>15886</v>
      </c>
      <c r="E1851" s="276"/>
    </row>
    <row r="1852" spans="1:5" ht="15.75">
      <c r="A1852" s="129"/>
      <c r="B1852" s="274" t="s">
        <v>18036</v>
      </c>
      <c r="C1852" s="98" t="s">
        <v>15796</v>
      </c>
      <c r="D1852" s="98" t="s">
        <v>15886</v>
      </c>
      <c r="E1852" s="276"/>
    </row>
    <row r="1853" spans="1:5" ht="15.75">
      <c r="A1853" s="129"/>
      <c r="B1853" s="274" t="s">
        <v>18037</v>
      </c>
      <c r="C1853" s="98" t="s">
        <v>15796</v>
      </c>
      <c r="D1853" s="98" t="s">
        <v>15886</v>
      </c>
      <c r="E1853" s="276"/>
    </row>
    <row r="1854" spans="1:5" ht="15.75">
      <c r="A1854" s="129"/>
      <c r="B1854" s="274" t="s">
        <v>18038</v>
      </c>
      <c r="C1854" s="98" t="s">
        <v>15796</v>
      </c>
      <c r="D1854" s="98" t="s">
        <v>15886</v>
      </c>
      <c r="E1854" s="276"/>
    </row>
    <row r="1855" spans="1:5" ht="15.75">
      <c r="A1855" s="129"/>
      <c r="B1855" s="274" t="s">
        <v>18039</v>
      </c>
      <c r="C1855" s="98" t="s">
        <v>15796</v>
      </c>
      <c r="D1855" s="98" t="s">
        <v>15886</v>
      </c>
      <c r="E1855" s="276"/>
    </row>
    <row r="1856" spans="1:5" ht="15.75">
      <c r="A1856" s="129"/>
      <c r="B1856" s="274" t="s">
        <v>18040</v>
      </c>
      <c r="C1856" s="98" t="s">
        <v>15796</v>
      </c>
      <c r="D1856" s="98" t="s">
        <v>15886</v>
      </c>
      <c r="E1856" s="276"/>
    </row>
    <row r="1857" spans="1:5" ht="15.75">
      <c r="A1857" s="129"/>
      <c r="B1857" s="274" t="s">
        <v>18041</v>
      </c>
      <c r="C1857" s="98" t="s">
        <v>15796</v>
      </c>
      <c r="D1857" s="98" t="s">
        <v>15886</v>
      </c>
      <c r="E1857" s="276"/>
    </row>
    <row r="1858" spans="1:5" ht="15.75">
      <c r="A1858" s="129"/>
      <c r="B1858" s="274" t="s">
        <v>18042</v>
      </c>
      <c r="C1858" s="98" t="s">
        <v>15796</v>
      </c>
      <c r="D1858" s="98" t="s">
        <v>15886</v>
      </c>
      <c r="E1858" s="276"/>
    </row>
    <row r="1859" spans="1:5" ht="15.75">
      <c r="A1859" s="129"/>
      <c r="B1859" s="274" t="s">
        <v>18043</v>
      </c>
      <c r="C1859" s="98" t="s">
        <v>15796</v>
      </c>
      <c r="D1859" s="98" t="s">
        <v>15886</v>
      </c>
      <c r="E1859" s="276"/>
    </row>
    <row r="1860" spans="1:5" ht="15.75">
      <c r="A1860" s="129"/>
      <c r="B1860" s="274" t="s">
        <v>18044</v>
      </c>
      <c r="C1860" s="98" t="s">
        <v>15796</v>
      </c>
      <c r="D1860" s="98" t="s">
        <v>15886</v>
      </c>
      <c r="E1860" s="276"/>
    </row>
    <row r="1861" spans="1:5" ht="15.75">
      <c r="A1861" s="129"/>
      <c r="B1861" s="274" t="s">
        <v>18045</v>
      </c>
      <c r="C1861" s="98" t="s">
        <v>15796</v>
      </c>
      <c r="D1861" s="98" t="s">
        <v>15886</v>
      </c>
      <c r="E1861" s="276"/>
    </row>
    <row r="1862" spans="1:5" ht="15.75">
      <c r="A1862" s="129"/>
      <c r="B1862" s="274" t="s">
        <v>18046</v>
      </c>
      <c r="C1862" s="98" t="s">
        <v>15796</v>
      </c>
      <c r="D1862" s="98" t="s">
        <v>15886</v>
      </c>
      <c r="E1862" s="276"/>
    </row>
    <row r="1863" spans="1:5" ht="15.75">
      <c r="A1863" s="129"/>
      <c r="B1863" s="274" t="s">
        <v>18047</v>
      </c>
      <c r="C1863" s="98" t="s">
        <v>15796</v>
      </c>
      <c r="D1863" s="98" t="s">
        <v>15886</v>
      </c>
      <c r="E1863" s="276"/>
    </row>
    <row r="1864" spans="1:5" ht="15.75">
      <c r="A1864" s="129"/>
      <c r="B1864" s="274" t="s">
        <v>18048</v>
      </c>
      <c r="C1864" s="98" t="s">
        <v>15796</v>
      </c>
      <c r="D1864" s="98" t="s">
        <v>15886</v>
      </c>
      <c r="E1864" s="276"/>
    </row>
    <row r="1865" spans="1:5" ht="15.75">
      <c r="A1865" s="129"/>
      <c r="B1865" s="274" t="s">
        <v>18049</v>
      </c>
      <c r="C1865" s="98" t="s">
        <v>15796</v>
      </c>
      <c r="D1865" s="98" t="s">
        <v>15886</v>
      </c>
      <c r="E1865" s="276"/>
    </row>
    <row r="1866" spans="1:5" ht="15.75">
      <c r="A1866" s="129"/>
      <c r="B1866" s="274" t="s">
        <v>18050</v>
      </c>
      <c r="C1866" s="98" t="s">
        <v>15796</v>
      </c>
      <c r="D1866" s="98" t="s">
        <v>15886</v>
      </c>
      <c r="E1866" s="276"/>
    </row>
    <row r="1867" spans="1:5" ht="15.75">
      <c r="A1867" s="129"/>
      <c r="B1867" s="274" t="s">
        <v>18051</v>
      </c>
      <c r="C1867" s="98" t="s">
        <v>15796</v>
      </c>
      <c r="D1867" s="98" t="s">
        <v>15886</v>
      </c>
      <c r="E1867" s="276"/>
    </row>
    <row r="1868" spans="1:5" ht="15.75">
      <c r="A1868" s="129"/>
      <c r="B1868" s="274" t="s">
        <v>18052</v>
      </c>
      <c r="C1868" s="98" t="s">
        <v>15796</v>
      </c>
      <c r="D1868" s="98" t="s">
        <v>15886</v>
      </c>
      <c r="E1868" s="276"/>
    </row>
    <row r="1869" spans="1:5" ht="15.75">
      <c r="A1869" s="129"/>
      <c r="B1869" s="274" t="s">
        <v>18053</v>
      </c>
      <c r="C1869" s="98" t="s">
        <v>15796</v>
      </c>
      <c r="D1869" s="98" t="s">
        <v>15886</v>
      </c>
      <c r="E1869" s="276"/>
    </row>
    <row r="1870" spans="1:5" ht="15.75">
      <c r="A1870" s="129"/>
      <c r="B1870" s="274" t="s">
        <v>18054</v>
      </c>
      <c r="C1870" s="98" t="s">
        <v>15796</v>
      </c>
      <c r="D1870" s="98" t="s">
        <v>15886</v>
      </c>
      <c r="E1870" s="276"/>
    </row>
    <row r="1871" spans="1:5" ht="15.75">
      <c r="A1871" s="129"/>
      <c r="B1871" s="274" t="s">
        <v>18055</v>
      </c>
      <c r="C1871" s="98" t="s">
        <v>15796</v>
      </c>
      <c r="D1871" s="98" t="s">
        <v>15886</v>
      </c>
      <c r="E1871" s="276"/>
    </row>
    <row r="1872" spans="1:5" ht="15.75">
      <c r="A1872" s="129"/>
      <c r="B1872" s="274" t="s">
        <v>18056</v>
      </c>
      <c r="C1872" s="98" t="s">
        <v>15796</v>
      </c>
      <c r="D1872" s="98" t="s">
        <v>15886</v>
      </c>
      <c r="E1872" s="276"/>
    </row>
    <row r="1873" spans="1:5" ht="15.75">
      <c r="A1873" s="129"/>
      <c r="B1873" s="274" t="s">
        <v>18057</v>
      </c>
      <c r="C1873" s="98" t="s">
        <v>15796</v>
      </c>
      <c r="D1873" s="98" t="s">
        <v>15886</v>
      </c>
      <c r="E1873" s="276"/>
    </row>
    <row r="1874" spans="1:5" ht="15.75">
      <c r="A1874" s="129"/>
      <c r="B1874" s="274" t="s">
        <v>18058</v>
      </c>
      <c r="C1874" s="98" t="s">
        <v>15796</v>
      </c>
      <c r="D1874" s="98" t="s">
        <v>15886</v>
      </c>
      <c r="E1874" s="276"/>
    </row>
    <row r="1875" spans="1:5" ht="15.75">
      <c r="A1875" s="129"/>
      <c r="B1875" s="274" t="s">
        <v>18059</v>
      </c>
      <c r="C1875" s="98" t="s">
        <v>15796</v>
      </c>
      <c r="D1875" s="98" t="s">
        <v>15886</v>
      </c>
      <c r="E1875" s="276"/>
    </row>
    <row r="1876" spans="1:5" ht="15.75">
      <c r="A1876" s="129"/>
      <c r="B1876" s="274" t="s">
        <v>18060</v>
      </c>
      <c r="C1876" s="98" t="s">
        <v>15796</v>
      </c>
      <c r="D1876" s="98" t="s">
        <v>15886</v>
      </c>
      <c r="E1876" s="276"/>
    </row>
    <row r="1877" spans="1:5" ht="15.75">
      <c r="A1877" s="129"/>
      <c r="B1877" s="274" t="s">
        <v>18061</v>
      </c>
      <c r="C1877" s="98" t="s">
        <v>15796</v>
      </c>
      <c r="D1877" s="98" t="s">
        <v>15886</v>
      </c>
      <c r="E1877" s="276"/>
    </row>
    <row r="1878" spans="1:5" ht="15.75">
      <c r="A1878" s="129"/>
      <c r="B1878" s="274" t="s">
        <v>18062</v>
      </c>
      <c r="C1878" s="98" t="s">
        <v>15796</v>
      </c>
      <c r="D1878" s="98" t="s">
        <v>15886</v>
      </c>
      <c r="E1878" s="276"/>
    </row>
    <row r="1879" spans="1:5" ht="15.75">
      <c r="A1879" s="129"/>
      <c r="B1879" s="274" t="s">
        <v>18063</v>
      </c>
      <c r="C1879" s="98" t="s">
        <v>15796</v>
      </c>
      <c r="D1879" s="98" t="s">
        <v>15886</v>
      </c>
      <c r="E1879" s="276"/>
    </row>
    <row r="1880" spans="1:5" ht="15.75">
      <c r="A1880" s="129"/>
      <c r="B1880" s="274" t="s">
        <v>18064</v>
      </c>
      <c r="C1880" s="98" t="s">
        <v>15796</v>
      </c>
      <c r="D1880" s="98" t="s">
        <v>15886</v>
      </c>
      <c r="E1880" s="276"/>
    </row>
    <row r="1881" spans="1:5" ht="15.75">
      <c r="A1881" s="129"/>
      <c r="B1881" s="274" t="s">
        <v>18065</v>
      </c>
      <c r="C1881" s="98" t="s">
        <v>15796</v>
      </c>
      <c r="D1881" s="98" t="s">
        <v>15886</v>
      </c>
      <c r="E1881" s="276"/>
    </row>
    <row r="1882" spans="1:5" ht="15.75">
      <c r="A1882" s="129"/>
      <c r="B1882" s="274" t="s">
        <v>18066</v>
      </c>
      <c r="C1882" s="98" t="s">
        <v>15796</v>
      </c>
      <c r="D1882" s="98" t="s">
        <v>15886</v>
      </c>
      <c r="E1882" s="276"/>
    </row>
    <row r="1883" spans="1:5" ht="15.75">
      <c r="A1883" s="129"/>
      <c r="B1883" s="274" t="s">
        <v>18067</v>
      </c>
      <c r="C1883" s="98" t="s">
        <v>15796</v>
      </c>
      <c r="D1883" s="98" t="s">
        <v>15886</v>
      </c>
      <c r="E1883" s="276"/>
    </row>
    <row r="1884" spans="1:5" ht="15.75">
      <c r="A1884" s="129"/>
      <c r="B1884" s="274" t="s">
        <v>18068</v>
      </c>
      <c r="C1884" s="98" t="s">
        <v>15796</v>
      </c>
      <c r="D1884" s="98" t="s">
        <v>15886</v>
      </c>
      <c r="E1884" s="276"/>
    </row>
    <row r="1885" spans="1:5" ht="15.75">
      <c r="A1885" s="129"/>
      <c r="B1885" s="274" t="s">
        <v>18069</v>
      </c>
      <c r="C1885" s="98" t="s">
        <v>15796</v>
      </c>
      <c r="D1885" s="98" t="s">
        <v>15886</v>
      </c>
      <c r="E1885" s="276"/>
    </row>
    <row r="1886" spans="1:5" ht="15.75">
      <c r="A1886" s="129"/>
      <c r="B1886" s="274" t="s">
        <v>18070</v>
      </c>
      <c r="C1886" s="98" t="s">
        <v>15796</v>
      </c>
      <c r="D1886" s="98" t="s">
        <v>15886</v>
      </c>
      <c r="E1886" s="276"/>
    </row>
    <row r="1887" spans="1:5" ht="15.75">
      <c r="A1887" s="129"/>
      <c r="B1887" s="274" t="s">
        <v>18071</v>
      </c>
      <c r="C1887" s="98" t="s">
        <v>15796</v>
      </c>
      <c r="D1887" s="98" t="s">
        <v>15886</v>
      </c>
      <c r="E1887" s="276"/>
    </row>
    <row r="1888" spans="1:5" ht="15.75">
      <c r="A1888" s="129"/>
      <c r="B1888" s="274" t="s">
        <v>18072</v>
      </c>
      <c r="C1888" s="98" t="s">
        <v>15796</v>
      </c>
      <c r="D1888" s="98" t="s">
        <v>15886</v>
      </c>
      <c r="E1888" s="276"/>
    </row>
    <row r="1889" spans="1:5" ht="15.75">
      <c r="A1889" s="129"/>
      <c r="B1889" s="274" t="s">
        <v>18073</v>
      </c>
      <c r="C1889" s="98" t="s">
        <v>15796</v>
      </c>
      <c r="D1889" s="98" t="s">
        <v>15886</v>
      </c>
      <c r="E1889" s="276"/>
    </row>
    <row r="1890" spans="1:5" ht="15.75">
      <c r="A1890" s="129"/>
      <c r="B1890" s="274" t="s">
        <v>18074</v>
      </c>
      <c r="C1890" s="98" t="s">
        <v>15796</v>
      </c>
      <c r="D1890" s="98" t="s">
        <v>15886</v>
      </c>
      <c r="E1890" s="276"/>
    </row>
    <row r="1891" spans="1:5" ht="15.75">
      <c r="A1891" s="129"/>
      <c r="B1891" s="274" t="s">
        <v>18075</v>
      </c>
      <c r="C1891" s="98" t="s">
        <v>15796</v>
      </c>
      <c r="D1891" s="98" t="s">
        <v>15886</v>
      </c>
      <c r="E1891" s="276"/>
    </row>
    <row r="1892" spans="1:5" ht="15.75">
      <c r="A1892" s="129"/>
      <c r="B1892" s="274" t="s">
        <v>18076</v>
      </c>
      <c r="C1892" s="98" t="s">
        <v>15796</v>
      </c>
      <c r="D1892" s="98" t="s">
        <v>15886</v>
      </c>
      <c r="E1892" s="276"/>
    </row>
    <row r="1893" spans="1:5" ht="15.75">
      <c r="A1893" s="129"/>
      <c r="B1893" s="274" t="s">
        <v>18077</v>
      </c>
      <c r="C1893" s="98" t="s">
        <v>15796</v>
      </c>
      <c r="D1893" s="98" t="s">
        <v>15886</v>
      </c>
      <c r="E1893" s="276"/>
    </row>
    <row r="1894" spans="1:5" ht="15.75">
      <c r="A1894" s="129"/>
      <c r="B1894" s="274" t="s">
        <v>18078</v>
      </c>
      <c r="C1894" s="98" t="s">
        <v>15796</v>
      </c>
      <c r="D1894" s="98" t="s">
        <v>15886</v>
      </c>
      <c r="E1894" s="276"/>
    </row>
    <row r="1895" spans="1:5" ht="15.75">
      <c r="A1895" s="129"/>
      <c r="B1895" s="274" t="s">
        <v>18079</v>
      </c>
      <c r="C1895" s="98" t="s">
        <v>15796</v>
      </c>
      <c r="D1895" s="98" t="s">
        <v>15886</v>
      </c>
      <c r="E1895" s="276"/>
    </row>
    <row r="1896" spans="1:5" ht="15.75">
      <c r="A1896" s="129"/>
      <c r="B1896" s="274" t="s">
        <v>18080</v>
      </c>
      <c r="C1896" s="98" t="s">
        <v>15796</v>
      </c>
      <c r="D1896" s="98" t="s">
        <v>15886</v>
      </c>
      <c r="E1896" s="276"/>
    </row>
    <row r="1897" spans="1:5" ht="15.75">
      <c r="A1897" s="129"/>
      <c r="B1897" s="274" t="s">
        <v>18081</v>
      </c>
      <c r="C1897" s="98" t="s">
        <v>15796</v>
      </c>
      <c r="D1897" s="98" t="s">
        <v>15886</v>
      </c>
      <c r="E1897" s="276"/>
    </row>
    <row r="1898" spans="1:5" ht="15.75">
      <c r="A1898" s="129"/>
      <c r="B1898" s="274" t="s">
        <v>18082</v>
      </c>
      <c r="C1898" s="98" t="s">
        <v>15796</v>
      </c>
      <c r="D1898" s="98" t="s">
        <v>15886</v>
      </c>
      <c r="E1898" s="276"/>
    </row>
    <row r="1899" spans="1:5" ht="15.75">
      <c r="A1899" s="129"/>
      <c r="B1899" s="274" t="s">
        <v>18083</v>
      </c>
      <c r="C1899" s="98" t="s">
        <v>15796</v>
      </c>
      <c r="D1899" s="98" t="s">
        <v>15886</v>
      </c>
      <c r="E1899" s="276"/>
    </row>
    <row r="1900" spans="1:5" ht="15.75">
      <c r="A1900" s="129"/>
      <c r="B1900" s="274" t="s">
        <v>18084</v>
      </c>
      <c r="C1900" s="98" t="s">
        <v>15796</v>
      </c>
      <c r="D1900" s="98" t="s">
        <v>15886</v>
      </c>
      <c r="E1900" s="276"/>
    </row>
    <row r="1901" spans="1:5" ht="15.75">
      <c r="A1901" s="129"/>
      <c r="B1901" s="274" t="s">
        <v>18085</v>
      </c>
      <c r="C1901" s="98" t="s">
        <v>15796</v>
      </c>
      <c r="D1901" s="98" t="s">
        <v>15886</v>
      </c>
      <c r="E1901" s="276"/>
    </row>
    <row r="1902" spans="1:5" ht="15.75">
      <c r="A1902" s="129"/>
      <c r="B1902" s="274" t="s">
        <v>18086</v>
      </c>
      <c r="C1902" s="98" t="s">
        <v>15796</v>
      </c>
      <c r="D1902" s="98" t="s">
        <v>15886</v>
      </c>
      <c r="E1902" s="276"/>
    </row>
    <row r="1903" spans="1:5" ht="15.75">
      <c r="A1903" s="129"/>
      <c r="B1903" s="274" t="s">
        <v>18087</v>
      </c>
      <c r="C1903" s="98" t="s">
        <v>15796</v>
      </c>
      <c r="D1903" s="98" t="s">
        <v>15886</v>
      </c>
      <c r="E1903" s="276"/>
    </row>
    <row r="1904" spans="1:5" ht="15.75">
      <c r="A1904" s="129"/>
      <c r="B1904" s="274" t="s">
        <v>18088</v>
      </c>
      <c r="C1904" s="98" t="s">
        <v>15796</v>
      </c>
      <c r="D1904" s="98" t="s">
        <v>15886</v>
      </c>
      <c r="E1904" s="276"/>
    </row>
    <row r="1905" spans="1:5" ht="15.75">
      <c r="A1905" s="129"/>
      <c r="B1905" s="274" t="s">
        <v>18089</v>
      </c>
      <c r="C1905" s="98" t="s">
        <v>15796</v>
      </c>
      <c r="D1905" s="98" t="s">
        <v>15886</v>
      </c>
      <c r="E1905" s="276"/>
    </row>
    <row r="1906" spans="1:5" ht="15.75">
      <c r="A1906" s="129"/>
      <c r="B1906" s="274" t="s">
        <v>18090</v>
      </c>
      <c r="C1906" s="98" t="s">
        <v>15796</v>
      </c>
      <c r="D1906" s="98" t="s">
        <v>15886</v>
      </c>
      <c r="E1906" s="276"/>
    </row>
    <row r="1907" spans="1:5" ht="15.75">
      <c r="A1907" s="129"/>
      <c r="B1907" s="274" t="s">
        <v>18091</v>
      </c>
      <c r="C1907" s="98" t="s">
        <v>15796</v>
      </c>
      <c r="D1907" s="98" t="s">
        <v>15886</v>
      </c>
      <c r="E1907" s="276"/>
    </row>
    <row r="1908" spans="1:5" ht="15.75">
      <c r="A1908" s="129"/>
      <c r="B1908" s="274" t="s">
        <v>18092</v>
      </c>
      <c r="C1908" s="98" t="s">
        <v>15796</v>
      </c>
      <c r="D1908" s="98" t="s">
        <v>15886</v>
      </c>
      <c r="E1908" s="276"/>
    </row>
    <row r="1909" spans="1:5" ht="15.75">
      <c r="A1909" s="129"/>
      <c r="B1909" s="274" t="s">
        <v>18093</v>
      </c>
      <c r="C1909" s="98" t="s">
        <v>15796</v>
      </c>
      <c r="D1909" s="98" t="s">
        <v>15886</v>
      </c>
      <c r="E1909" s="276"/>
    </row>
    <row r="1910" spans="1:5" ht="15.75">
      <c r="A1910" s="129"/>
      <c r="B1910" s="274" t="s">
        <v>18094</v>
      </c>
      <c r="C1910" s="98" t="s">
        <v>15796</v>
      </c>
      <c r="D1910" s="98" t="s">
        <v>15886</v>
      </c>
      <c r="E1910" s="276"/>
    </row>
    <row r="1911" spans="1:5" ht="15.75">
      <c r="A1911" s="129"/>
      <c r="B1911" s="274" t="s">
        <v>18095</v>
      </c>
      <c r="C1911" s="98" t="s">
        <v>15796</v>
      </c>
      <c r="D1911" s="98" t="s">
        <v>15886</v>
      </c>
      <c r="E1911" s="276"/>
    </row>
    <row r="1912" spans="1:5" ht="15.75">
      <c r="A1912" s="129"/>
      <c r="B1912" s="274" t="s">
        <v>18096</v>
      </c>
      <c r="C1912" s="98" t="s">
        <v>15796</v>
      </c>
      <c r="D1912" s="98" t="s">
        <v>15886</v>
      </c>
      <c r="E1912" s="276"/>
    </row>
    <row r="1913" spans="1:5" ht="15.75">
      <c r="A1913" s="129"/>
      <c r="B1913" s="274" t="s">
        <v>18097</v>
      </c>
      <c r="C1913" s="98" t="s">
        <v>15796</v>
      </c>
      <c r="D1913" s="98" t="s">
        <v>15886</v>
      </c>
      <c r="E1913" s="276"/>
    </row>
    <row r="1914" spans="1:5" ht="15.75">
      <c r="A1914" s="129"/>
      <c r="B1914" s="274" t="s">
        <v>18098</v>
      </c>
      <c r="C1914" s="98" t="s">
        <v>15796</v>
      </c>
      <c r="D1914" s="98" t="s">
        <v>15886</v>
      </c>
      <c r="E1914" s="276"/>
    </row>
    <row r="1915" spans="1:5" ht="15.75">
      <c r="A1915" s="129"/>
      <c r="B1915" s="274" t="s">
        <v>18099</v>
      </c>
      <c r="C1915" s="98" t="s">
        <v>15796</v>
      </c>
      <c r="D1915" s="98" t="s">
        <v>15886</v>
      </c>
      <c r="E1915" s="276"/>
    </row>
    <row r="1916" spans="1:5" ht="15.75">
      <c r="A1916" s="129"/>
      <c r="B1916" s="274" t="s">
        <v>18100</v>
      </c>
      <c r="C1916" s="98" t="s">
        <v>15796</v>
      </c>
      <c r="D1916" s="98" t="s">
        <v>15886</v>
      </c>
      <c r="E1916" s="276"/>
    </row>
    <row r="1917" spans="1:5" ht="15.75">
      <c r="A1917" s="129"/>
      <c r="B1917" s="274" t="s">
        <v>18101</v>
      </c>
      <c r="C1917" s="98" t="s">
        <v>15796</v>
      </c>
      <c r="D1917" s="98" t="s">
        <v>15886</v>
      </c>
      <c r="E1917" s="276"/>
    </row>
    <row r="1918" spans="1:5" ht="15.75">
      <c r="A1918" s="129"/>
      <c r="B1918" s="274" t="s">
        <v>18102</v>
      </c>
      <c r="C1918" s="98" t="s">
        <v>15796</v>
      </c>
      <c r="D1918" s="98" t="s">
        <v>15886</v>
      </c>
      <c r="E1918" s="276"/>
    </row>
    <row r="1919" spans="1:5" ht="15.75">
      <c r="A1919" s="129"/>
      <c r="B1919" s="274" t="s">
        <v>18103</v>
      </c>
      <c r="C1919" s="98" t="s">
        <v>15796</v>
      </c>
      <c r="D1919" s="98" t="s">
        <v>15886</v>
      </c>
      <c r="E1919" s="276"/>
    </row>
    <row r="1920" spans="1:5" ht="15.75">
      <c r="A1920" s="129"/>
      <c r="B1920" s="274" t="s">
        <v>18104</v>
      </c>
      <c r="C1920" s="98" t="s">
        <v>15796</v>
      </c>
      <c r="D1920" s="98" t="s">
        <v>15886</v>
      </c>
      <c r="E1920" s="276"/>
    </row>
    <row r="1921" spans="1:5" ht="15.75">
      <c r="A1921" s="129"/>
      <c r="B1921" s="274" t="s">
        <v>18105</v>
      </c>
      <c r="C1921" s="98" t="s">
        <v>15796</v>
      </c>
      <c r="D1921" s="98" t="s">
        <v>15886</v>
      </c>
      <c r="E1921" s="276"/>
    </row>
    <row r="1922" spans="1:5" ht="15.75">
      <c r="A1922" s="129"/>
      <c r="B1922" s="274" t="s">
        <v>18106</v>
      </c>
      <c r="C1922" s="98" t="s">
        <v>15796</v>
      </c>
      <c r="D1922" s="98" t="s">
        <v>15886</v>
      </c>
      <c r="E1922" s="276"/>
    </row>
    <row r="1923" spans="1:5" ht="15.75">
      <c r="A1923" s="129"/>
      <c r="B1923" s="274" t="s">
        <v>18107</v>
      </c>
      <c r="C1923" s="98" t="s">
        <v>15796</v>
      </c>
      <c r="D1923" s="98" t="s">
        <v>15886</v>
      </c>
      <c r="E1923" s="276"/>
    </row>
    <row r="1924" spans="1:5" ht="15.75">
      <c r="A1924" s="129"/>
      <c r="B1924" s="274" t="s">
        <v>18108</v>
      </c>
      <c r="C1924" s="98" t="s">
        <v>15796</v>
      </c>
      <c r="D1924" s="98" t="s">
        <v>15886</v>
      </c>
      <c r="E1924" s="276"/>
    </row>
    <row r="1925" spans="1:5" ht="15.75">
      <c r="A1925" s="129"/>
      <c r="B1925" s="274" t="s">
        <v>18109</v>
      </c>
      <c r="C1925" s="98" t="s">
        <v>15796</v>
      </c>
      <c r="D1925" s="98" t="s">
        <v>15797</v>
      </c>
      <c r="E1925" s="276"/>
    </row>
    <row r="1926" spans="1:5" ht="15.75">
      <c r="A1926" s="129"/>
      <c r="B1926" s="274" t="s">
        <v>18110</v>
      </c>
      <c r="C1926" s="98" t="s">
        <v>15796</v>
      </c>
      <c r="D1926" s="98" t="s">
        <v>15886</v>
      </c>
      <c r="E1926" s="276"/>
    </row>
    <row r="1927" spans="1:5" ht="15.75">
      <c r="A1927" s="129"/>
      <c r="B1927" s="274" t="s">
        <v>18111</v>
      </c>
      <c r="C1927" s="98" t="s">
        <v>15796</v>
      </c>
      <c r="D1927" s="98" t="s">
        <v>15886</v>
      </c>
      <c r="E1927" s="276"/>
    </row>
    <row r="1928" spans="1:5" ht="15.75">
      <c r="A1928" s="129"/>
      <c r="B1928" s="274" t="s">
        <v>18112</v>
      </c>
      <c r="C1928" s="98" t="s">
        <v>15796</v>
      </c>
      <c r="D1928" s="98" t="s">
        <v>15886</v>
      </c>
      <c r="E1928" s="276"/>
    </row>
    <row r="1929" spans="1:5" ht="15.75">
      <c r="A1929" s="129"/>
      <c r="B1929" s="274" t="s">
        <v>18113</v>
      </c>
      <c r="C1929" s="98" t="s">
        <v>15796</v>
      </c>
      <c r="D1929" s="98" t="s">
        <v>15886</v>
      </c>
      <c r="E1929" s="276"/>
    </row>
    <row r="1930" spans="1:5" ht="15.75">
      <c r="A1930" s="129"/>
      <c r="B1930" s="274" t="s">
        <v>18114</v>
      </c>
      <c r="C1930" s="98" t="s">
        <v>15796</v>
      </c>
      <c r="D1930" s="98" t="s">
        <v>15886</v>
      </c>
      <c r="E1930" s="276"/>
    </row>
    <row r="1931" spans="1:5" ht="15.75">
      <c r="A1931" s="129"/>
      <c r="B1931" s="274" t="s">
        <v>18115</v>
      </c>
      <c r="C1931" s="98" t="s">
        <v>15796</v>
      </c>
      <c r="D1931" s="98" t="s">
        <v>15886</v>
      </c>
      <c r="E1931" s="276"/>
    </row>
    <row r="1932" spans="1:5" ht="15.75">
      <c r="A1932" s="129"/>
      <c r="B1932" s="274" t="s">
        <v>18116</v>
      </c>
      <c r="C1932" s="98" t="s">
        <v>15796</v>
      </c>
      <c r="D1932" s="98" t="s">
        <v>15886</v>
      </c>
      <c r="E1932" s="276"/>
    </row>
    <row r="1933" spans="1:5" ht="15.75">
      <c r="A1933" s="129"/>
      <c r="B1933" s="274" t="s">
        <v>18117</v>
      </c>
      <c r="C1933" s="98" t="s">
        <v>15796</v>
      </c>
      <c r="D1933" s="98" t="s">
        <v>15886</v>
      </c>
      <c r="E1933" s="276"/>
    </row>
    <row r="1934" spans="1:5" ht="15.75">
      <c r="A1934" s="129"/>
      <c r="B1934" s="274" t="s">
        <v>18118</v>
      </c>
      <c r="C1934" s="98" t="s">
        <v>15796</v>
      </c>
      <c r="D1934" s="98" t="s">
        <v>15886</v>
      </c>
      <c r="E1934" s="276"/>
    </row>
    <row r="1935" spans="1:5" ht="15.75">
      <c r="A1935" s="129"/>
      <c r="B1935" s="274" t="s">
        <v>18119</v>
      </c>
      <c r="C1935" s="98" t="s">
        <v>15796</v>
      </c>
      <c r="D1935" s="98" t="s">
        <v>15886</v>
      </c>
      <c r="E1935" s="276"/>
    </row>
    <row r="1936" spans="1:5" ht="15.75">
      <c r="A1936" s="129"/>
      <c r="B1936" s="274" t="s">
        <v>18120</v>
      </c>
      <c r="C1936" s="98" t="s">
        <v>15796</v>
      </c>
      <c r="D1936" s="98" t="s">
        <v>15886</v>
      </c>
      <c r="E1936" s="276"/>
    </row>
    <row r="1937" spans="1:5" ht="15.75">
      <c r="A1937" s="129"/>
      <c r="B1937" s="274" t="s">
        <v>18121</v>
      </c>
      <c r="C1937" s="98" t="s">
        <v>15796</v>
      </c>
      <c r="D1937" s="98" t="s">
        <v>15886</v>
      </c>
      <c r="E1937" s="276"/>
    </row>
    <row r="1938" spans="1:5" ht="15.75">
      <c r="A1938" s="129"/>
      <c r="B1938" s="274" t="s">
        <v>18122</v>
      </c>
      <c r="C1938" s="98" t="s">
        <v>15796</v>
      </c>
      <c r="D1938" s="98" t="s">
        <v>15797</v>
      </c>
      <c r="E1938" s="276"/>
    </row>
    <row r="1939" spans="1:5" ht="15.75">
      <c r="A1939" s="129"/>
      <c r="B1939" s="274" t="s">
        <v>18123</v>
      </c>
      <c r="C1939" s="98" t="s">
        <v>15796</v>
      </c>
      <c r="D1939" s="98" t="s">
        <v>15886</v>
      </c>
      <c r="E1939" s="276"/>
    </row>
    <row r="1940" spans="1:5" ht="15.75">
      <c r="A1940" s="129"/>
      <c r="B1940" s="274" t="s">
        <v>18124</v>
      </c>
      <c r="C1940" s="98" t="s">
        <v>15796</v>
      </c>
      <c r="D1940" s="98" t="s">
        <v>15886</v>
      </c>
      <c r="E1940" s="276"/>
    </row>
    <row r="1941" spans="1:5" ht="15.75">
      <c r="A1941" s="129"/>
      <c r="B1941" s="274" t="s">
        <v>18125</v>
      </c>
      <c r="C1941" s="98" t="s">
        <v>15796</v>
      </c>
      <c r="D1941" s="98" t="s">
        <v>15886</v>
      </c>
      <c r="E1941" s="276"/>
    </row>
    <row r="1942" spans="1:5" ht="15.75">
      <c r="A1942" s="129"/>
      <c r="B1942" s="274" t="s">
        <v>18126</v>
      </c>
      <c r="C1942" s="98" t="s">
        <v>15796</v>
      </c>
      <c r="D1942" s="98" t="s">
        <v>15886</v>
      </c>
      <c r="E1942" s="276"/>
    </row>
    <row r="1943" spans="1:5" ht="15.75">
      <c r="A1943" s="129"/>
      <c r="B1943" s="274" t="s">
        <v>18127</v>
      </c>
      <c r="C1943" s="98" t="s">
        <v>15796</v>
      </c>
      <c r="D1943" s="98" t="s">
        <v>15886</v>
      </c>
      <c r="E1943" s="276"/>
    </row>
    <row r="1944" spans="1:5" ht="15.75">
      <c r="A1944" s="129"/>
      <c r="B1944" s="274" t="s">
        <v>18128</v>
      </c>
      <c r="C1944" s="98" t="s">
        <v>15796</v>
      </c>
      <c r="D1944" s="98" t="s">
        <v>15886</v>
      </c>
      <c r="E1944" s="276"/>
    </row>
    <row r="1945" spans="1:5" ht="15.75">
      <c r="A1945" s="129"/>
      <c r="B1945" s="274" t="s">
        <v>18129</v>
      </c>
      <c r="C1945" s="98" t="s">
        <v>15796</v>
      </c>
      <c r="D1945" s="98" t="s">
        <v>15886</v>
      </c>
      <c r="E1945" s="276"/>
    </row>
    <row r="1946" spans="1:5" ht="15.75">
      <c r="A1946" s="129"/>
      <c r="B1946" s="274" t="s">
        <v>18130</v>
      </c>
      <c r="C1946" s="98" t="s">
        <v>15796</v>
      </c>
      <c r="D1946" s="98" t="s">
        <v>15886</v>
      </c>
      <c r="E1946" s="276"/>
    </row>
    <row r="1947" spans="1:5" ht="15.75">
      <c r="A1947" s="129"/>
      <c r="B1947" s="274" t="s">
        <v>18131</v>
      </c>
      <c r="C1947" s="98" t="s">
        <v>15796</v>
      </c>
      <c r="D1947" s="98" t="s">
        <v>15886</v>
      </c>
      <c r="E1947" s="276"/>
    </row>
    <row r="1948" spans="1:5" ht="15.75">
      <c r="A1948" s="129"/>
      <c r="B1948" s="274" t="s">
        <v>18132</v>
      </c>
      <c r="C1948" s="98" t="s">
        <v>15796</v>
      </c>
      <c r="D1948" s="98" t="s">
        <v>15886</v>
      </c>
      <c r="E1948" s="276"/>
    </row>
    <row r="1949" spans="1:5" ht="15.75">
      <c r="A1949" s="129"/>
      <c r="B1949" s="274" t="s">
        <v>18133</v>
      </c>
      <c r="C1949" s="98" t="s">
        <v>15796</v>
      </c>
      <c r="D1949" s="98" t="s">
        <v>15886</v>
      </c>
      <c r="E1949" s="276"/>
    </row>
    <row r="1950" spans="1:5" ht="15.75">
      <c r="A1950" s="129"/>
      <c r="B1950" s="274" t="s">
        <v>18134</v>
      </c>
      <c r="C1950" s="98" t="s">
        <v>15796</v>
      </c>
      <c r="D1950" s="98" t="s">
        <v>15886</v>
      </c>
      <c r="E1950" s="276"/>
    </row>
    <row r="1951" spans="1:5" ht="15.75">
      <c r="A1951" s="129"/>
      <c r="B1951" s="274" t="s">
        <v>18135</v>
      </c>
      <c r="C1951" s="98" t="s">
        <v>15796</v>
      </c>
      <c r="D1951" s="98" t="s">
        <v>15886</v>
      </c>
      <c r="E1951" s="276"/>
    </row>
    <row r="1952" spans="1:5" ht="15.75">
      <c r="A1952" s="129"/>
      <c r="B1952" s="274" t="s">
        <v>18136</v>
      </c>
      <c r="C1952" s="98" t="s">
        <v>15796</v>
      </c>
      <c r="D1952" s="98" t="s">
        <v>15886</v>
      </c>
      <c r="E1952" s="276"/>
    </row>
    <row r="1953" spans="1:5" ht="15.75">
      <c r="A1953" s="129"/>
      <c r="B1953" s="274" t="s">
        <v>18137</v>
      </c>
      <c r="C1953" s="98" t="s">
        <v>15796</v>
      </c>
      <c r="D1953" s="98" t="s">
        <v>15886</v>
      </c>
      <c r="E1953" s="276"/>
    </row>
    <row r="1954" spans="1:5" ht="15.75">
      <c r="A1954" s="129"/>
      <c r="B1954" s="274" t="s">
        <v>18138</v>
      </c>
      <c r="C1954" s="98" t="s">
        <v>15796</v>
      </c>
      <c r="D1954" s="98" t="s">
        <v>15886</v>
      </c>
      <c r="E1954" s="276"/>
    </row>
    <row r="1955" spans="1:5" ht="15.75">
      <c r="A1955" s="129"/>
      <c r="B1955" s="274" t="s">
        <v>18139</v>
      </c>
      <c r="C1955" s="98" t="s">
        <v>15796</v>
      </c>
      <c r="D1955" s="98" t="s">
        <v>15886</v>
      </c>
      <c r="E1955" s="276"/>
    </row>
    <row r="1956" spans="1:5" ht="15.75">
      <c r="A1956" s="129"/>
      <c r="B1956" s="274" t="s">
        <v>18140</v>
      </c>
      <c r="C1956" s="98" t="s">
        <v>15796</v>
      </c>
      <c r="D1956" s="98" t="s">
        <v>15886</v>
      </c>
      <c r="E1956" s="276"/>
    </row>
    <row r="1957" spans="1:5" ht="15.75">
      <c r="A1957" s="129"/>
      <c r="B1957" s="274" t="s">
        <v>18141</v>
      </c>
      <c r="C1957" s="98" t="s">
        <v>15796</v>
      </c>
      <c r="D1957" s="98" t="s">
        <v>15886</v>
      </c>
      <c r="E1957" s="276"/>
    </row>
    <row r="1958" spans="1:5" ht="15.75">
      <c r="A1958" s="129"/>
      <c r="B1958" s="274" t="s">
        <v>18142</v>
      </c>
      <c r="C1958" s="98" t="s">
        <v>15796</v>
      </c>
      <c r="D1958" s="98" t="s">
        <v>15886</v>
      </c>
      <c r="E1958" s="276"/>
    </row>
    <row r="1959" spans="1:5" ht="15.75">
      <c r="A1959" s="129"/>
      <c r="B1959" s="274" t="s">
        <v>18143</v>
      </c>
      <c r="C1959" s="98" t="s">
        <v>15796</v>
      </c>
      <c r="D1959" s="98" t="s">
        <v>15886</v>
      </c>
      <c r="E1959" s="276"/>
    </row>
    <row r="1960" spans="1:5" ht="15.75">
      <c r="A1960" s="129"/>
      <c r="B1960" s="274" t="s">
        <v>18144</v>
      </c>
      <c r="C1960" s="98" t="s">
        <v>15796</v>
      </c>
      <c r="D1960" s="98" t="s">
        <v>15886</v>
      </c>
      <c r="E1960" s="276"/>
    </row>
    <row r="1961" spans="1:5" ht="15.75">
      <c r="A1961" s="129"/>
      <c r="B1961" s="274" t="s">
        <v>18144</v>
      </c>
      <c r="C1961" s="98" t="s">
        <v>15796</v>
      </c>
      <c r="D1961" s="98" t="s">
        <v>15886</v>
      </c>
      <c r="E1961" s="276"/>
    </row>
    <row r="1962" spans="1:5" ht="15.75">
      <c r="A1962" s="129"/>
      <c r="B1962" s="274" t="s">
        <v>18145</v>
      </c>
      <c r="C1962" s="98" t="s">
        <v>15796</v>
      </c>
      <c r="D1962" s="98" t="s">
        <v>15886</v>
      </c>
      <c r="E1962" s="276"/>
    </row>
    <row r="1963" spans="1:5" ht="15.75">
      <c r="A1963" s="129"/>
      <c r="B1963" s="274" t="s">
        <v>18146</v>
      </c>
      <c r="C1963" s="98" t="s">
        <v>15796</v>
      </c>
      <c r="D1963" s="98" t="s">
        <v>15886</v>
      </c>
      <c r="E1963" s="276"/>
    </row>
    <row r="1964" spans="1:5" ht="15.75">
      <c r="A1964" s="129"/>
      <c r="B1964" s="274" t="s">
        <v>18147</v>
      </c>
      <c r="C1964" s="98" t="s">
        <v>15796</v>
      </c>
      <c r="D1964" s="98" t="s">
        <v>15886</v>
      </c>
      <c r="E1964" s="276"/>
    </row>
    <row r="1965" spans="1:5" ht="15.75">
      <c r="A1965" s="129"/>
      <c r="B1965" s="274" t="s">
        <v>18148</v>
      </c>
      <c r="C1965" s="98" t="s">
        <v>15796</v>
      </c>
      <c r="D1965" s="98" t="s">
        <v>15886</v>
      </c>
      <c r="E1965" s="276"/>
    </row>
    <row r="1966" spans="1:5" ht="15.75">
      <c r="A1966" s="129"/>
      <c r="B1966" s="274" t="s">
        <v>18149</v>
      </c>
      <c r="C1966" s="98" t="s">
        <v>15796</v>
      </c>
      <c r="D1966" s="98" t="s">
        <v>15886</v>
      </c>
      <c r="E1966" s="276"/>
    </row>
    <row r="1967" spans="1:5" ht="15.75">
      <c r="A1967" s="129"/>
      <c r="B1967" s="274" t="s">
        <v>18150</v>
      </c>
      <c r="C1967" s="98" t="s">
        <v>15796</v>
      </c>
      <c r="D1967" s="98" t="s">
        <v>15886</v>
      </c>
      <c r="E1967" s="276"/>
    </row>
    <row r="1968" spans="1:5" ht="15.75">
      <c r="A1968" s="129"/>
      <c r="B1968" s="274" t="s">
        <v>18151</v>
      </c>
      <c r="C1968" s="98" t="s">
        <v>15796</v>
      </c>
      <c r="D1968" s="98" t="s">
        <v>15886</v>
      </c>
      <c r="E1968" s="276"/>
    </row>
    <row r="1969" spans="1:5" ht="15.75">
      <c r="A1969" s="129"/>
      <c r="B1969" s="274" t="s">
        <v>18152</v>
      </c>
      <c r="C1969" s="98" t="s">
        <v>15796</v>
      </c>
      <c r="D1969" s="98" t="s">
        <v>15886</v>
      </c>
      <c r="E1969" s="276"/>
    </row>
    <row r="1970" spans="1:5" ht="15.75">
      <c r="A1970" s="129"/>
      <c r="B1970" s="274" t="s">
        <v>18153</v>
      </c>
      <c r="C1970" s="98" t="s">
        <v>15796</v>
      </c>
      <c r="D1970" s="98" t="s">
        <v>15886</v>
      </c>
      <c r="E1970" s="276"/>
    </row>
    <row r="1971" spans="1:5" ht="15.75">
      <c r="A1971" s="129"/>
      <c r="B1971" s="274" t="s">
        <v>18154</v>
      </c>
      <c r="C1971" s="98" t="s">
        <v>15796</v>
      </c>
      <c r="D1971" s="98" t="s">
        <v>15886</v>
      </c>
      <c r="E1971" s="276"/>
    </row>
    <row r="1972" spans="1:5" ht="15.75">
      <c r="A1972" s="129"/>
      <c r="B1972" s="274" t="s">
        <v>18155</v>
      </c>
      <c r="C1972" s="98" t="s">
        <v>15796</v>
      </c>
      <c r="D1972" s="98" t="s">
        <v>15886</v>
      </c>
      <c r="E1972" s="276"/>
    </row>
    <row r="1973" spans="1:5" ht="15.75">
      <c r="A1973" s="129"/>
      <c r="B1973" s="274" t="s">
        <v>18156</v>
      </c>
      <c r="C1973" s="98" t="s">
        <v>15796</v>
      </c>
      <c r="D1973" s="98" t="s">
        <v>15886</v>
      </c>
      <c r="E1973" s="276"/>
    </row>
    <row r="1974" spans="1:5" ht="15.75">
      <c r="A1974" s="129"/>
      <c r="B1974" s="274" t="s">
        <v>18157</v>
      </c>
      <c r="C1974" s="98" t="s">
        <v>15796</v>
      </c>
      <c r="D1974" s="98" t="s">
        <v>15886</v>
      </c>
      <c r="E1974" s="276"/>
    </row>
    <row r="1975" spans="1:5" ht="15.75">
      <c r="A1975" s="129"/>
      <c r="B1975" s="274" t="s">
        <v>18158</v>
      </c>
      <c r="C1975" s="98" t="s">
        <v>15796</v>
      </c>
      <c r="D1975" s="98" t="s">
        <v>15886</v>
      </c>
      <c r="E1975" s="276"/>
    </row>
    <row r="1976" spans="1:5" ht="15.75">
      <c r="A1976" s="129"/>
      <c r="B1976" s="274" t="s">
        <v>18159</v>
      </c>
      <c r="C1976" s="98" t="s">
        <v>15796</v>
      </c>
      <c r="D1976" s="98" t="s">
        <v>15886</v>
      </c>
      <c r="E1976" s="276"/>
    </row>
    <row r="1977" spans="1:5" ht="15.75">
      <c r="A1977" s="129"/>
      <c r="B1977" s="274" t="s">
        <v>18160</v>
      </c>
      <c r="C1977" s="98" t="s">
        <v>15796</v>
      </c>
      <c r="D1977" s="98" t="s">
        <v>15886</v>
      </c>
      <c r="E1977" s="276"/>
    </row>
    <row r="1978" spans="1:5" ht="15.75">
      <c r="A1978" s="129"/>
      <c r="B1978" s="274" t="s">
        <v>18161</v>
      </c>
      <c r="C1978" s="98" t="s">
        <v>15796</v>
      </c>
      <c r="D1978" s="98" t="s">
        <v>15886</v>
      </c>
      <c r="E1978" s="276"/>
    </row>
    <row r="1979" spans="1:5" ht="15.75">
      <c r="A1979" s="129"/>
      <c r="B1979" s="274" t="s">
        <v>18162</v>
      </c>
      <c r="C1979" s="98" t="s">
        <v>15796</v>
      </c>
      <c r="D1979" s="98" t="s">
        <v>15886</v>
      </c>
      <c r="E1979" s="276"/>
    </row>
    <row r="1980" spans="1:5" ht="15.75">
      <c r="A1980" s="129"/>
      <c r="B1980" s="274" t="s">
        <v>18163</v>
      </c>
      <c r="C1980" s="98" t="s">
        <v>15796</v>
      </c>
      <c r="D1980" s="98" t="s">
        <v>15886</v>
      </c>
      <c r="E1980" s="276"/>
    </row>
    <row r="1981" spans="1:5" ht="15.75">
      <c r="A1981" s="129"/>
      <c r="B1981" s="274" t="s">
        <v>18164</v>
      </c>
      <c r="C1981" s="98" t="s">
        <v>15796</v>
      </c>
      <c r="D1981" s="98" t="s">
        <v>15886</v>
      </c>
      <c r="E1981" s="276"/>
    </row>
    <row r="1982" spans="1:5" ht="15.75">
      <c r="A1982" s="129"/>
      <c r="B1982" s="274" t="s">
        <v>18165</v>
      </c>
      <c r="C1982" s="98" t="s">
        <v>15796</v>
      </c>
      <c r="D1982" s="98" t="s">
        <v>15886</v>
      </c>
      <c r="E1982" s="276"/>
    </row>
    <row r="1983" spans="1:5" ht="15.75">
      <c r="A1983" s="129"/>
      <c r="B1983" s="274" t="s">
        <v>18166</v>
      </c>
      <c r="C1983" s="98" t="s">
        <v>15796</v>
      </c>
      <c r="D1983" s="98" t="s">
        <v>15886</v>
      </c>
      <c r="E1983" s="276"/>
    </row>
    <row r="1984" spans="1:5" ht="15.75">
      <c r="A1984" s="129"/>
      <c r="B1984" s="274" t="s">
        <v>18167</v>
      </c>
      <c r="C1984" s="98" t="s">
        <v>15796</v>
      </c>
      <c r="D1984" s="98" t="s">
        <v>15886</v>
      </c>
      <c r="E1984" s="276"/>
    </row>
    <row r="1985" spans="1:5" ht="15.75">
      <c r="A1985" s="129"/>
      <c r="B1985" s="274" t="s">
        <v>18168</v>
      </c>
      <c r="C1985" s="98" t="s">
        <v>15796</v>
      </c>
      <c r="D1985" s="98" t="s">
        <v>15886</v>
      </c>
      <c r="E1985" s="276"/>
    </row>
    <row r="1986" spans="1:5" ht="15.75">
      <c r="A1986" s="129"/>
      <c r="B1986" s="274" t="s">
        <v>18169</v>
      </c>
      <c r="C1986" s="98" t="s">
        <v>15796</v>
      </c>
      <c r="D1986" s="98" t="s">
        <v>15886</v>
      </c>
      <c r="E1986" s="276"/>
    </row>
    <row r="1987" spans="1:5" ht="15.75">
      <c r="A1987" s="129"/>
      <c r="B1987" s="274" t="s">
        <v>18170</v>
      </c>
      <c r="C1987" s="98" t="s">
        <v>15796</v>
      </c>
      <c r="D1987" s="98" t="s">
        <v>15886</v>
      </c>
      <c r="E1987" s="276"/>
    </row>
    <row r="1988" spans="1:5" ht="15.75">
      <c r="A1988" s="129"/>
      <c r="B1988" s="274" t="s">
        <v>18171</v>
      </c>
      <c r="C1988" s="98" t="s">
        <v>15796</v>
      </c>
      <c r="D1988" s="98" t="s">
        <v>15886</v>
      </c>
      <c r="E1988" s="276"/>
    </row>
    <row r="1989" spans="1:5" ht="15.75">
      <c r="A1989" s="129"/>
      <c r="B1989" s="274" t="s">
        <v>18172</v>
      </c>
      <c r="C1989" s="98" t="s">
        <v>15796</v>
      </c>
      <c r="D1989" s="98" t="s">
        <v>15886</v>
      </c>
      <c r="E1989" s="276"/>
    </row>
    <row r="1990" spans="1:5" ht="15.75">
      <c r="A1990" s="129"/>
      <c r="B1990" s="274" t="s">
        <v>18173</v>
      </c>
      <c r="C1990" s="98" t="s">
        <v>15796</v>
      </c>
      <c r="D1990" s="98" t="s">
        <v>15886</v>
      </c>
      <c r="E1990" s="276"/>
    </row>
    <row r="1991" spans="1:5" ht="15.75">
      <c r="A1991" s="129"/>
      <c r="B1991" s="274" t="s">
        <v>18174</v>
      </c>
      <c r="C1991" s="98" t="s">
        <v>15796</v>
      </c>
      <c r="D1991" s="98" t="s">
        <v>15886</v>
      </c>
      <c r="E1991" s="276"/>
    </row>
    <row r="1992" spans="1:5" ht="15.75">
      <c r="A1992" s="129"/>
      <c r="B1992" s="274" t="s">
        <v>18175</v>
      </c>
      <c r="C1992" s="98" t="s">
        <v>15796</v>
      </c>
      <c r="D1992" s="98" t="s">
        <v>15886</v>
      </c>
      <c r="E1992" s="276"/>
    </row>
    <row r="1993" spans="1:5" ht="15.75">
      <c r="A1993" s="129"/>
      <c r="B1993" s="274" t="s">
        <v>18176</v>
      </c>
      <c r="C1993" s="98" t="s">
        <v>15796</v>
      </c>
      <c r="D1993" s="98" t="s">
        <v>15886</v>
      </c>
      <c r="E1993" s="276"/>
    </row>
    <row r="1994" spans="1:5" ht="15.75">
      <c r="A1994" s="129"/>
      <c r="B1994" s="274" t="s">
        <v>18177</v>
      </c>
      <c r="C1994" s="98" t="s">
        <v>15796</v>
      </c>
      <c r="D1994" s="98" t="s">
        <v>15886</v>
      </c>
      <c r="E1994" s="276"/>
    </row>
    <row r="1995" spans="1:5" ht="15.75">
      <c r="A1995" s="129"/>
      <c r="B1995" s="274" t="s">
        <v>18178</v>
      </c>
      <c r="C1995" s="98" t="s">
        <v>15796</v>
      </c>
      <c r="D1995" s="98" t="s">
        <v>15886</v>
      </c>
      <c r="E1995" s="276"/>
    </row>
    <row r="1996" spans="1:5" ht="15.75">
      <c r="A1996" s="129"/>
      <c r="B1996" s="274" t="s">
        <v>18179</v>
      </c>
      <c r="C1996" s="98" t="s">
        <v>15796</v>
      </c>
      <c r="D1996" s="98" t="s">
        <v>15886</v>
      </c>
      <c r="E1996" s="276"/>
    </row>
    <row r="1997" spans="1:5" ht="15.75">
      <c r="A1997" s="129"/>
      <c r="B1997" s="274" t="s">
        <v>18180</v>
      </c>
      <c r="C1997" s="98" t="s">
        <v>15796</v>
      </c>
      <c r="D1997" s="98" t="s">
        <v>15886</v>
      </c>
      <c r="E1997" s="276"/>
    </row>
    <row r="1998" spans="1:5" ht="15.75">
      <c r="A1998" s="129"/>
      <c r="B1998" s="274" t="s">
        <v>18181</v>
      </c>
      <c r="C1998" s="98" t="s">
        <v>15796</v>
      </c>
      <c r="D1998" s="98" t="s">
        <v>15886</v>
      </c>
      <c r="E1998" s="276"/>
    </row>
    <row r="1999" spans="1:5" ht="15.75">
      <c r="A1999" s="129"/>
      <c r="B1999" s="274" t="s">
        <v>18182</v>
      </c>
      <c r="C1999" s="98" t="s">
        <v>15796</v>
      </c>
      <c r="D1999" s="98" t="s">
        <v>15886</v>
      </c>
      <c r="E1999" s="276"/>
    </row>
    <row r="2000" spans="1:5" ht="15.75">
      <c r="A2000" s="129"/>
      <c r="B2000" s="274" t="s">
        <v>18183</v>
      </c>
      <c r="C2000" s="98" t="s">
        <v>15796</v>
      </c>
      <c r="D2000" s="98" t="s">
        <v>15886</v>
      </c>
      <c r="E2000" s="276"/>
    </row>
    <row r="2001" spans="1:5" ht="15.75">
      <c r="A2001" s="129"/>
      <c r="B2001" s="274" t="s">
        <v>18184</v>
      </c>
      <c r="C2001" s="98" t="s">
        <v>15796</v>
      </c>
      <c r="D2001" s="98" t="s">
        <v>15886</v>
      </c>
      <c r="E2001" s="276"/>
    </row>
    <row r="2002" spans="1:5" ht="15.75">
      <c r="A2002" s="129"/>
      <c r="B2002" s="274" t="s">
        <v>18185</v>
      </c>
      <c r="C2002" s="98" t="s">
        <v>15796</v>
      </c>
      <c r="D2002" s="98" t="s">
        <v>15886</v>
      </c>
      <c r="E2002" s="276"/>
    </row>
    <row r="2003" spans="1:5" ht="15.75">
      <c r="A2003" s="129"/>
      <c r="B2003" s="274" t="s">
        <v>18186</v>
      </c>
      <c r="C2003" s="98" t="s">
        <v>15796</v>
      </c>
      <c r="D2003" s="98" t="s">
        <v>15886</v>
      </c>
      <c r="E2003" s="276"/>
    </row>
    <row r="2004" spans="1:5" ht="15.75">
      <c r="A2004" s="129"/>
      <c r="B2004" s="274" t="s">
        <v>18187</v>
      </c>
      <c r="C2004" s="98" t="s">
        <v>15796</v>
      </c>
      <c r="D2004" s="98" t="s">
        <v>15886</v>
      </c>
      <c r="E2004" s="276"/>
    </row>
    <row r="2005" spans="1:5" ht="15.75">
      <c r="A2005" s="129"/>
      <c r="B2005" s="274" t="s">
        <v>18188</v>
      </c>
      <c r="C2005" s="98" t="s">
        <v>15796</v>
      </c>
      <c r="D2005" s="98" t="s">
        <v>15886</v>
      </c>
      <c r="E2005" s="276"/>
    </row>
    <row r="2006" spans="1:5" ht="15.75">
      <c r="A2006" s="129"/>
      <c r="B2006" s="274" t="s">
        <v>18189</v>
      </c>
      <c r="C2006" s="98" t="s">
        <v>15796</v>
      </c>
      <c r="D2006" s="98" t="s">
        <v>15886</v>
      </c>
      <c r="E2006" s="276"/>
    </row>
    <row r="2007" spans="1:5" ht="15.75">
      <c r="A2007" s="129"/>
      <c r="B2007" s="274" t="s">
        <v>18190</v>
      </c>
      <c r="C2007" s="98" t="s">
        <v>15796</v>
      </c>
      <c r="D2007" s="98" t="s">
        <v>15886</v>
      </c>
      <c r="E2007" s="276"/>
    </row>
    <row r="2008" spans="1:5" ht="15.75">
      <c r="A2008" s="129"/>
      <c r="B2008" s="274" t="s">
        <v>18191</v>
      </c>
      <c r="C2008" s="98" t="s">
        <v>15796</v>
      </c>
      <c r="D2008" s="98" t="s">
        <v>15886</v>
      </c>
      <c r="E2008" s="276"/>
    </row>
    <row r="2009" spans="1:5" ht="15.75">
      <c r="A2009" s="129"/>
      <c r="B2009" s="274" t="s">
        <v>18192</v>
      </c>
      <c r="C2009" s="98" t="s">
        <v>15811</v>
      </c>
      <c r="D2009" s="98" t="s">
        <v>15797</v>
      </c>
      <c r="E2009" s="276"/>
    </row>
    <row r="2010" spans="1:5" ht="15.75">
      <c r="A2010" s="129"/>
      <c r="B2010" s="274" t="s">
        <v>18193</v>
      </c>
      <c r="C2010" s="98" t="s">
        <v>15796</v>
      </c>
      <c r="D2010" s="98" t="s">
        <v>15886</v>
      </c>
      <c r="E2010" s="276"/>
    </row>
    <row r="2011" spans="1:5" ht="15.75">
      <c r="A2011" s="129"/>
      <c r="B2011" s="274" t="s">
        <v>18194</v>
      </c>
      <c r="C2011" s="98" t="s">
        <v>15796</v>
      </c>
      <c r="D2011" s="98" t="s">
        <v>15886</v>
      </c>
      <c r="E2011" s="276"/>
    </row>
    <row r="2012" spans="1:5" ht="15.75">
      <c r="A2012" s="129"/>
      <c r="B2012" s="274" t="s">
        <v>18195</v>
      </c>
      <c r="C2012" s="98" t="s">
        <v>15796</v>
      </c>
      <c r="D2012" s="98" t="s">
        <v>15886</v>
      </c>
      <c r="E2012" s="276"/>
    </row>
    <row r="2013" spans="1:5" ht="15.75">
      <c r="A2013" s="129"/>
      <c r="B2013" s="274" t="s">
        <v>18196</v>
      </c>
      <c r="C2013" s="98" t="s">
        <v>15796</v>
      </c>
      <c r="D2013" s="98" t="s">
        <v>15886</v>
      </c>
      <c r="E2013" s="276"/>
    </row>
    <row r="2014" spans="1:5" ht="15.75">
      <c r="A2014" s="129"/>
      <c r="B2014" s="274" t="s">
        <v>18197</v>
      </c>
      <c r="C2014" s="98" t="s">
        <v>15796</v>
      </c>
      <c r="D2014" s="98" t="s">
        <v>15886</v>
      </c>
      <c r="E2014" s="276"/>
    </row>
    <row r="2015" spans="1:5" ht="15.75">
      <c r="A2015" s="129"/>
      <c r="B2015" s="274" t="s">
        <v>18198</v>
      </c>
      <c r="C2015" s="98" t="s">
        <v>15796</v>
      </c>
      <c r="D2015" s="98" t="s">
        <v>15886</v>
      </c>
      <c r="E2015" s="276"/>
    </row>
    <row r="2016" spans="1:5" ht="15.75">
      <c r="A2016" s="129"/>
      <c r="B2016" s="274" t="s">
        <v>18199</v>
      </c>
      <c r="C2016" s="98" t="s">
        <v>15796</v>
      </c>
      <c r="D2016" s="98" t="s">
        <v>15886</v>
      </c>
      <c r="E2016" s="276"/>
    </row>
    <row r="2017" spans="1:5" ht="15.75">
      <c r="A2017" s="129"/>
      <c r="B2017" s="274" t="s">
        <v>18200</v>
      </c>
      <c r="C2017" s="98" t="s">
        <v>15796</v>
      </c>
      <c r="D2017" s="98" t="s">
        <v>15886</v>
      </c>
      <c r="E2017" s="276"/>
    </row>
    <row r="2018" spans="1:5" ht="15.75">
      <c r="A2018" s="129"/>
      <c r="B2018" s="274" t="s">
        <v>18201</v>
      </c>
      <c r="C2018" s="98" t="s">
        <v>15796</v>
      </c>
      <c r="D2018" s="98" t="s">
        <v>15886</v>
      </c>
      <c r="E2018" s="276"/>
    </row>
    <row r="2019" spans="1:5" ht="15.75">
      <c r="A2019" s="129"/>
      <c r="B2019" s="274" t="s">
        <v>18202</v>
      </c>
      <c r="C2019" s="98" t="s">
        <v>15796</v>
      </c>
      <c r="D2019" s="98" t="s">
        <v>15886</v>
      </c>
      <c r="E2019" s="276"/>
    </row>
    <row r="2020" spans="1:5" ht="15.75">
      <c r="A2020" s="129"/>
      <c r="B2020" s="274" t="s">
        <v>18203</v>
      </c>
      <c r="C2020" s="98" t="s">
        <v>15796</v>
      </c>
      <c r="D2020" s="98" t="s">
        <v>15886</v>
      </c>
      <c r="E2020" s="276"/>
    </row>
    <row r="2021" spans="1:5" ht="15.75">
      <c r="A2021" s="129"/>
      <c r="B2021" s="274" t="s">
        <v>18204</v>
      </c>
      <c r="C2021" s="98" t="s">
        <v>15796</v>
      </c>
      <c r="D2021" s="98" t="s">
        <v>15886</v>
      </c>
      <c r="E2021" s="276"/>
    </row>
    <row r="2022" spans="1:5" ht="15.75">
      <c r="A2022" s="129"/>
      <c r="B2022" s="274" t="s">
        <v>18205</v>
      </c>
      <c r="C2022" s="98" t="s">
        <v>15796</v>
      </c>
      <c r="D2022" s="98" t="s">
        <v>15886</v>
      </c>
      <c r="E2022" s="276"/>
    </row>
    <row r="2023" spans="1:5" ht="15.75">
      <c r="A2023" s="129"/>
      <c r="B2023" s="274" t="s">
        <v>18206</v>
      </c>
      <c r="C2023" s="98" t="s">
        <v>15796</v>
      </c>
      <c r="D2023" s="98" t="s">
        <v>15886</v>
      </c>
      <c r="E2023" s="276"/>
    </row>
    <row r="2024" spans="1:5" ht="15.75">
      <c r="A2024" s="129"/>
      <c r="B2024" s="274" t="s">
        <v>18207</v>
      </c>
      <c r="C2024" s="98" t="s">
        <v>15796</v>
      </c>
      <c r="D2024" s="98" t="s">
        <v>15886</v>
      </c>
      <c r="E2024" s="276"/>
    </row>
    <row r="2025" spans="1:5" ht="15.75">
      <c r="A2025" s="129"/>
      <c r="B2025" s="274" t="s">
        <v>18208</v>
      </c>
      <c r="C2025" s="98" t="s">
        <v>15796</v>
      </c>
      <c r="D2025" s="98" t="s">
        <v>15886</v>
      </c>
      <c r="E2025" s="276"/>
    </row>
    <row r="2026" spans="1:5" ht="15.75">
      <c r="A2026" s="129"/>
      <c r="B2026" s="274" t="s">
        <v>18209</v>
      </c>
      <c r="C2026" s="98" t="s">
        <v>15796</v>
      </c>
      <c r="D2026" s="98" t="s">
        <v>15886</v>
      </c>
      <c r="E2026" s="276"/>
    </row>
    <row r="2027" spans="1:5" ht="15.75">
      <c r="A2027" s="129"/>
      <c r="B2027" s="274" t="s">
        <v>18210</v>
      </c>
      <c r="C2027" s="98" t="s">
        <v>15796</v>
      </c>
      <c r="D2027" s="98" t="s">
        <v>15886</v>
      </c>
      <c r="E2027" s="276"/>
    </row>
    <row r="2028" spans="1:5" ht="15.75">
      <c r="A2028" s="129"/>
      <c r="B2028" s="274" t="s">
        <v>18211</v>
      </c>
      <c r="C2028" s="98" t="s">
        <v>15796</v>
      </c>
      <c r="D2028" s="98" t="s">
        <v>15886</v>
      </c>
      <c r="E2028" s="276"/>
    </row>
    <row r="2029" spans="1:5" ht="15.75">
      <c r="A2029" s="129"/>
      <c r="B2029" s="274" t="s">
        <v>18212</v>
      </c>
      <c r="C2029" s="98" t="s">
        <v>15796</v>
      </c>
      <c r="D2029" s="98" t="s">
        <v>15886</v>
      </c>
      <c r="E2029" s="276"/>
    </row>
    <row r="2030" spans="1:5" ht="15.75">
      <c r="A2030" s="129"/>
      <c r="B2030" s="274" t="s">
        <v>18213</v>
      </c>
      <c r="C2030" s="98" t="s">
        <v>15796</v>
      </c>
      <c r="D2030" s="98" t="s">
        <v>15886</v>
      </c>
      <c r="E2030" s="276"/>
    </row>
    <row r="2031" spans="1:5" ht="15.75">
      <c r="A2031" s="129"/>
      <c r="B2031" s="274" t="s">
        <v>18214</v>
      </c>
      <c r="C2031" s="98" t="s">
        <v>15796</v>
      </c>
      <c r="D2031" s="98" t="s">
        <v>15886</v>
      </c>
      <c r="E2031" s="276"/>
    </row>
    <row r="2032" spans="1:5" ht="15.75">
      <c r="A2032" s="129"/>
      <c r="B2032" s="274" t="s">
        <v>18215</v>
      </c>
      <c r="C2032" s="98" t="s">
        <v>15796</v>
      </c>
      <c r="D2032" s="98" t="s">
        <v>15886</v>
      </c>
      <c r="E2032" s="276"/>
    </row>
    <row r="2033" spans="1:5" ht="15.75">
      <c r="A2033" s="129"/>
      <c r="B2033" s="274" t="s">
        <v>18216</v>
      </c>
      <c r="C2033" s="98" t="s">
        <v>15796</v>
      </c>
      <c r="D2033" s="98" t="s">
        <v>15886</v>
      </c>
      <c r="E2033" s="276"/>
    </row>
    <row r="2034" spans="1:5" ht="15.75">
      <c r="A2034" s="129"/>
      <c r="B2034" s="274" t="s">
        <v>18217</v>
      </c>
      <c r="C2034" s="98" t="s">
        <v>15796</v>
      </c>
      <c r="D2034" s="98" t="s">
        <v>15886</v>
      </c>
      <c r="E2034" s="276"/>
    </row>
    <row r="2035" spans="1:5" ht="15.75">
      <c r="A2035" s="129"/>
      <c r="B2035" s="274" t="s">
        <v>18218</v>
      </c>
      <c r="C2035" s="98" t="s">
        <v>15796</v>
      </c>
      <c r="D2035" s="98" t="s">
        <v>15886</v>
      </c>
      <c r="E2035" s="276"/>
    </row>
    <row r="2036" spans="1:5" ht="15.75">
      <c r="A2036" s="129"/>
      <c r="B2036" s="274" t="s">
        <v>18219</v>
      </c>
      <c r="C2036" s="98" t="s">
        <v>15796</v>
      </c>
      <c r="D2036" s="98" t="s">
        <v>15886</v>
      </c>
      <c r="E2036" s="276"/>
    </row>
    <row r="2037" spans="1:5" ht="15.75">
      <c r="A2037" s="129"/>
      <c r="B2037" s="274" t="s">
        <v>18220</v>
      </c>
      <c r="C2037" s="98" t="s">
        <v>15796</v>
      </c>
      <c r="D2037" s="98" t="s">
        <v>15886</v>
      </c>
      <c r="E2037" s="276"/>
    </row>
    <row r="2038" spans="1:5" ht="15.75">
      <c r="A2038" s="129"/>
      <c r="B2038" s="274" t="s">
        <v>18221</v>
      </c>
      <c r="C2038" s="98" t="s">
        <v>15796</v>
      </c>
      <c r="D2038" s="98" t="s">
        <v>15886</v>
      </c>
      <c r="E2038" s="276"/>
    </row>
    <row r="2039" spans="1:5" ht="15.75">
      <c r="A2039" s="129"/>
      <c r="B2039" s="274" t="s">
        <v>18222</v>
      </c>
      <c r="C2039" s="98" t="s">
        <v>15796</v>
      </c>
      <c r="D2039" s="98" t="s">
        <v>15886</v>
      </c>
      <c r="E2039" s="276"/>
    </row>
    <row r="2040" spans="1:5" ht="15.75">
      <c r="A2040" s="129"/>
      <c r="B2040" s="274" t="s">
        <v>18223</v>
      </c>
      <c r="C2040" s="98" t="s">
        <v>15796</v>
      </c>
      <c r="D2040" s="98" t="s">
        <v>15886</v>
      </c>
      <c r="E2040" s="276"/>
    </row>
    <row r="2041" spans="1:5" ht="15.75">
      <c r="A2041" s="129"/>
      <c r="B2041" s="274" t="s">
        <v>18224</v>
      </c>
      <c r="C2041" s="98" t="s">
        <v>15796</v>
      </c>
      <c r="D2041" s="98" t="s">
        <v>15886</v>
      </c>
      <c r="E2041" s="276"/>
    </row>
    <row r="2042" spans="1:5" ht="15.75">
      <c r="A2042" s="129"/>
      <c r="B2042" s="274" t="s">
        <v>18225</v>
      </c>
      <c r="C2042" s="98" t="s">
        <v>15796</v>
      </c>
      <c r="D2042" s="98" t="s">
        <v>15886</v>
      </c>
      <c r="E2042" s="276"/>
    </row>
    <row r="2043" spans="1:5" ht="15.75">
      <c r="A2043" s="129"/>
      <c r="B2043" s="274" t="s">
        <v>18226</v>
      </c>
      <c r="C2043" s="98" t="s">
        <v>15796</v>
      </c>
      <c r="D2043" s="98" t="s">
        <v>15886</v>
      </c>
      <c r="E2043" s="276"/>
    </row>
    <row r="2044" spans="1:5" ht="15.75">
      <c r="A2044" s="129"/>
      <c r="B2044" s="274" t="s">
        <v>18227</v>
      </c>
      <c r="C2044" s="98" t="s">
        <v>15796</v>
      </c>
      <c r="D2044" s="98" t="s">
        <v>15886</v>
      </c>
      <c r="E2044" s="276"/>
    </row>
    <row r="2045" spans="1:5" ht="15.75">
      <c r="A2045" s="129"/>
      <c r="B2045" s="274" t="s">
        <v>18228</v>
      </c>
      <c r="C2045" s="98" t="s">
        <v>15796</v>
      </c>
      <c r="D2045" s="98" t="s">
        <v>15886</v>
      </c>
      <c r="E2045" s="276"/>
    </row>
    <row r="2046" spans="1:5" ht="15.75">
      <c r="A2046" s="129"/>
      <c r="B2046" s="274" t="s">
        <v>18229</v>
      </c>
      <c r="C2046" s="98" t="s">
        <v>15877</v>
      </c>
      <c r="D2046" s="98" t="s">
        <v>15797</v>
      </c>
      <c r="E2046" s="276"/>
    </row>
    <row r="2047" spans="1:5" ht="15.75">
      <c r="A2047" s="129"/>
      <c r="B2047" s="274" t="s">
        <v>18230</v>
      </c>
      <c r="C2047" s="98" t="s">
        <v>15877</v>
      </c>
      <c r="D2047" s="98" t="s">
        <v>15797</v>
      </c>
      <c r="E2047" s="276"/>
    </row>
    <row r="2048" spans="1:5" ht="15.75">
      <c r="A2048" s="129"/>
      <c r="B2048" s="274" t="s">
        <v>18231</v>
      </c>
      <c r="C2048" s="98" t="s">
        <v>15877</v>
      </c>
      <c r="D2048" s="98" t="s">
        <v>15797</v>
      </c>
      <c r="E2048" s="276"/>
    </row>
    <row r="2049" spans="1:5" ht="15.75">
      <c r="A2049" s="129"/>
      <c r="B2049" s="274" t="s">
        <v>18232</v>
      </c>
      <c r="C2049" s="98" t="s">
        <v>15877</v>
      </c>
      <c r="D2049" s="98" t="s">
        <v>15797</v>
      </c>
      <c r="E2049" s="276"/>
    </row>
    <row r="2050" spans="1:5" ht="15.75">
      <c r="A2050" s="129"/>
      <c r="B2050" s="274" t="s">
        <v>18233</v>
      </c>
      <c r="C2050" s="98" t="s">
        <v>15877</v>
      </c>
      <c r="D2050" s="98" t="s">
        <v>15797</v>
      </c>
      <c r="E2050" s="276"/>
    </row>
    <row r="2051" spans="1:5" ht="15.75">
      <c r="A2051" s="129"/>
      <c r="B2051" s="274" t="s">
        <v>18234</v>
      </c>
      <c r="C2051" s="98" t="s">
        <v>15877</v>
      </c>
      <c r="D2051" s="98" t="s">
        <v>15797</v>
      </c>
      <c r="E2051" s="276"/>
    </row>
    <row r="2052" spans="1:5" ht="15.75">
      <c r="A2052" s="129"/>
      <c r="B2052" s="274" t="s">
        <v>18235</v>
      </c>
      <c r="C2052" s="98" t="s">
        <v>15877</v>
      </c>
      <c r="D2052" s="98" t="s">
        <v>15797</v>
      </c>
      <c r="E2052" s="276"/>
    </row>
    <row r="2053" spans="1:5" ht="15.75">
      <c r="A2053" s="129"/>
      <c r="B2053" s="274" t="s">
        <v>18236</v>
      </c>
      <c r="C2053" s="98" t="s">
        <v>15877</v>
      </c>
      <c r="D2053" s="98" t="s">
        <v>15797</v>
      </c>
      <c r="E2053" s="276"/>
    </row>
    <row r="2054" spans="1:5" ht="15.75">
      <c r="A2054" s="129"/>
      <c r="B2054" s="274" t="s">
        <v>18237</v>
      </c>
      <c r="C2054" s="98" t="s">
        <v>15877</v>
      </c>
      <c r="D2054" s="98" t="s">
        <v>15797</v>
      </c>
      <c r="E2054" s="276"/>
    </row>
    <row r="2055" spans="1:5" ht="15.75">
      <c r="A2055" s="129"/>
      <c r="B2055" s="274" t="s">
        <v>18238</v>
      </c>
      <c r="C2055" s="98" t="s">
        <v>15877</v>
      </c>
      <c r="D2055" s="98" t="s">
        <v>15797</v>
      </c>
      <c r="E2055" s="276"/>
    </row>
    <row r="2056" spans="1:5" ht="15.75">
      <c r="A2056" s="129"/>
      <c r="B2056" s="274" t="s">
        <v>18239</v>
      </c>
      <c r="C2056" s="98" t="s">
        <v>15877</v>
      </c>
      <c r="D2056" s="98" t="s">
        <v>15797</v>
      </c>
      <c r="E2056" s="276"/>
    </row>
    <row r="2057" spans="1:5" ht="15.75">
      <c r="A2057" s="129"/>
      <c r="B2057" s="274" t="s">
        <v>18240</v>
      </c>
      <c r="C2057" s="98" t="s">
        <v>15877</v>
      </c>
      <c r="D2057" s="98" t="s">
        <v>15797</v>
      </c>
      <c r="E2057" s="276"/>
    </row>
    <row r="2058" spans="1:5" ht="15.75">
      <c r="A2058" s="129"/>
      <c r="B2058" s="274" t="s">
        <v>18241</v>
      </c>
      <c r="C2058" s="98" t="s">
        <v>15877</v>
      </c>
      <c r="D2058" s="98" t="s">
        <v>15797</v>
      </c>
      <c r="E2058" s="276"/>
    </row>
    <row r="2059" spans="1:5" ht="15.75">
      <c r="A2059" s="129"/>
      <c r="B2059" s="274" t="s">
        <v>15960</v>
      </c>
      <c r="C2059" s="98" t="s">
        <v>15877</v>
      </c>
      <c r="D2059" s="98" t="s">
        <v>15797</v>
      </c>
      <c r="E2059" s="276"/>
    </row>
    <row r="2060" spans="1:5" ht="15.75">
      <c r="A2060" s="129"/>
      <c r="B2060" s="274" t="s">
        <v>18242</v>
      </c>
      <c r="C2060" s="98" t="s">
        <v>15877</v>
      </c>
      <c r="D2060" s="98" t="s">
        <v>15797</v>
      </c>
      <c r="E2060" s="276"/>
    </row>
    <row r="2061" spans="1:5" ht="15.75">
      <c r="A2061" s="129"/>
      <c r="B2061" s="274" t="s">
        <v>18243</v>
      </c>
      <c r="C2061" s="98" t="s">
        <v>15877</v>
      </c>
      <c r="D2061" s="98" t="s">
        <v>15797</v>
      </c>
      <c r="E2061" s="276"/>
    </row>
    <row r="2062" spans="1:5" ht="15.75">
      <c r="A2062" s="129"/>
      <c r="B2062" s="274" t="s">
        <v>18244</v>
      </c>
      <c r="C2062" s="98" t="s">
        <v>15877</v>
      </c>
      <c r="D2062" s="98" t="s">
        <v>15797</v>
      </c>
      <c r="E2062" s="276"/>
    </row>
    <row r="2063" spans="1:5" ht="15.75">
      <c r="A2063" s="129"/>
      <c r="B2063" s="274" t="s">
        <v>15961</v>
      </c>
      <c r="C2063" s="98" t="s">
        <v>15877</v>
      </c>
      <c r="D2063" s="98" t="s">
        <v>15797</v>
      </c>
      <c r="E2063" s="276"/>
    </row>
    <row r="2064" spans="1:5" ht="15.75">
      <c r="A2064" s="129"/>
      <c r="B2064" s="274" t="s">
        <v>18245</v>
      </c>
      <c r="C2064" s="98" t="s">
        <v>15877</v>
      </c>
      <c r="D2064" s="98" t="s">
        <v>15797</v>
      </c>
      <c r="E2064" s="276"/>
    </row>
    <row r="2065" spans="1:5" ht="15.75">
      <c r="A2065" s="129"/>
      <c r="B2065" s="274" t="s">
        <v>18246</v>
      </c>
      <c r="C2065" s="98" t="s">
        <v>15877</v>
      </c>
      <c r="D2065" s="98" t="s">
        <v>15797</v>
      </c>
      <c r="E2065" s="276"/>
    </row>
    <row r="2066" spans="1:5" ht="15.75">
      <c r="A2066" s="129"/>
      <c r="B2066" s="274" t="s">
        <v>18247</v>
      </c>
      <c r="C2066" s="98" t="s">
        <v>15877</v>
      </c>
      <c r="D2066" s="98" t="s">
        <v>15797</v>
      </c>
      <c r="E2066" s="276"/>
    </row>
    <row r="2067" spans="1:5" ht="15.75">
      <c r="A2067" s="129"/>
      <c r="B2067" s="274" t="s">
        <v>18248</v>
      </c>
      <c r="C2067" s="98" t="s">
        <v>15877</v>
      </c>
      <c r="D2067" s="98" t="s">
        <v>15797</v>
      </c>
      <c r="E2067" s="276"/>
    </row>
    <row r="2068" spans="1:5" ht="15.75">
      <c r="A2068" s="129"/>
      <c r="B2068" s="274" t="s">
        <v>15962</v>
      </c>
      <c r="C2068" s="98" t="s">
        <v>15877</v>
      </c>
      <c r="D2068" s="98" t="s">
        <v>15797</v>
      </c>
      <c r="E2068" s="276"/>
    </row>
    <row r="2069" spans="1:5" ht="15.75">
      <c r="A2069" s="129"/>
      <c r="B2069" s="274" t="s">
        <v>18249</v>
      </c>
      <c r="C2069" s="98" t="s">
        <v>15877</v>
      </c>
      <c r="D2069" s="98" t="s">
        <v>15797</v>
      </c>
      <c r="E2069" s="276"/>
    </row>
    <row r="2070" spans="1:5" ht="15.75">
      <c r="A2070" s="129"/>
      <c r="B2070" s="274" t="s">
        <v>18250</v>
      </c>
      <c r="C2070" s="98" t="s">
        <v>15877</v>
      </c>
      <c r="D2070" s="98" t="s">
        <v>15797</v>
      </c>
      <c r="E2070" s="276"/>
    </row>
    <row r="2071" spans="1:5" ht="15.75">
      <c r="A2071" s="129"/>
      <c r="B2071" s="274" t="s">
        <v>18251</v>
      </c>
      <c r="C2071" s="98" t="s">
        <v>15877</v>
      </c>
      <c r="D2071" s="98" t="s">
        <v>15797</v>
      </c>
      <c r="E2071" s="276"/>
    </row>
    <row r="2072" spans="1:5" ht="15.75">
      <c r="A2072" s="129"/>
      <c r="B2072" s="274" t="s">
        <v>18252</v>
      </c>
      <c r="C2072" s="98" t="s">
        <v>15877</v>
      </c>
      <c r="D2072" s="98" t="s">
        <v>15797</v>
      </c>
      <c r="E2072" s="276"/>
    </row>
    <row r="2073" spans="1:5" ht="15.75">
      <c r="A2073" s="129"/>
      <c r="B2073" s="274" t="s">
        <v>18253</v>
      </c>
      <c r="C2073" s="98" t="s">
        <v>15877</v>
      </c>
      <c r="D2073" s="98" t="s">
        <v>15797</v>
      </c>
      <c r="E2073" s="276"/>
    </row>
    <row r="2074" spans="1:5" ht="15.75">
      <c r="A2074" s="129"/>
      <c r="B2074" s="274" t="s">
        <v>18254</v>
      </c>
      <c r="C2074" s="98" t="s">
        <v>15877</v>
      </c>
      <c r="D2074" s="98" t="s">
        <v>15797</v>
      </c>
      <c r="E2074" s="276"/>
    </row>
    <row r="2075" spans="1:5" ht="15.75">
      <c r="A2075" s="129"/>
      <c r="B2075" s="274" t="s">
        <v>15963</v>
      </c>
      <c r="C2075" s="98" t="s">
        <v>15877</v>
      </c>
      <c r="D2075" s="98" t="s">
        <v>15797</v>
      </c>
      <c r="E2075" s="276"/>
    </row>
    <row r="2076" spans="1:5" ht="15.75">
      <c r="A2076" s="129"/>
      <c r="B2076" s="274" t="s">
        <v>18255</v>
      </c>
      <c r="C2076" s="98" t="s">
        <v>15877</v>
      </c>
      <c r="D2076" s="98" t="s">
        <v>15797</v>
      </c>
      <c r="E2076" s="276"/>
    </row>
    <row r="2077" spans="1:5" ht="15.75">
      <c r="A2077" s="129"/>
      <c r="B2077" s="274" t="s">
        <v>18256</v>
      </c>
      <c r="C2077" s="98" t="s">
        <v>15877</v>
      </c>
      <c r="D2077" s="98" t="s">
        <v>15797</v>
      </c>
      <c r="E2077" s="276"/>
    </row>
    <row r="2078" spans="1:5" ht="15.75">
      <c r="A2078" s="129"/>
      <c r="B2078" s="274" t="s">
        <v>18257</v>
      </c>
      <c r="C2078" s="98" t="s">
        <v>15877</v>
      </c>
      <c r="D2078" s="98" t="s">
        <v>15797</v>
      </c>
      <c r="E2078" s="276"/>
    </row>
    <row r="2079" spans="1:5" ht="15.75">
      <c r="A2079" s="129"/>
      <c r="B2079" s="274" t="s">
        <v>18258</v>
      </c>
      <c r="C2079" s="98" t="s">
        <v>15877</v>
      </c>
      <c r="D2079" s="98" t="s">
        <v>15797</v>
      </c>
      <c r="E2079" s="276"/>
    </row>
    <row r="2080" spans="1:5" ht="15.75">
      <c r="A2080" s="129"/>
      <c r="B2080" s="274" t="s">
        <v>18259</v>
      </c>
      <c r="C2080" s="98" t="s">
        <v>15877</v>
      </c>
      <c r="D2080" s="98" t="s">
        <v>15797</v>
      </c>
      <c r="E2080" s="276"/>
    </row>
    <row r="2081" spans="1:5" ht="15.75">
      <c r="A2081" s="129"/>
      <c r="B2081" s="274" t="s">
        <v>18260</v>
      </c>
      <c r="C2081" s="98" t="s">
        <v>15877</v>
      </c>
      <c r="D2081" s="98" t="s">
        <v>15797</v>
      </c>
      <c r="E2081" s="276"/>
    </row>
    <row r="2082" spans="1:5" ht="15.75">
      <c r="A2082" s="129"/>
      <c r="B2082" s="274" t="s">
        <v>18261</v>
      </c>
      <c r="C2082" s="98" t="s">
        <v>15877</v>
      </c>
      <c r="D2082" s="98" t="s">
        <v>15797</v>
      </c>
      <c r="E2082" s="276"/>
    </row>
    <row r="2083" spans="1:5" ht="15.75">
      <c r="A2083" s="129"/>
      <c r="B2083" s="274" t="s">
        <v>18262</v>
      </c>
      <c r="C2083" s="98" t="s">
        <v>15877</v>
      </c>
      <c r="D2083" s="98" t="s">
        <v>15797</v>
      </c>
      <c r="E2083" s="276"/>
    </row>
    <row r="2084" spans="1:5" ht="15.75">
      <c r="A2084" s="129"/>
      <c r="B2084" s="274" t="s">
        <v>18263</v>
      </c>
      <c r="C2084" s="98" t="s">
        <v>15877</v>
      </c>
      <c r="D2084" s="98" t="s">
        <v>15797</v>
      </c>
      <c r="E2084" s="276"/>
    </row>
    <row r="2085" spans="1:5" ht="15.75">
      <c r="A2085" s="129"/>
      <c r="B2085" s="274" t="s">
        <v>18264</v>
      </c>
      <c r="C2085" s="98" t="s">
        <v>15877</v>
      </c>
      <c r="D2085" s="98" t="s">
        <v>15797</v>
      </c>
      <c r="E2085" s="276"/>
    </row>
    <row r="2086" spans="1:5" ht="15.75">
      <c r="A2086" s="129"/>
      <c r="B2086" s="274" t="s">
        <v>18265</v>
      </c>
      <c r="C2086" s="98" t="s">
        <v>15877</v>
      </c>
      <c r="D2086" s="98" t="s">
        <v>15797</v>
      </c>
      <c r="E2086" s="276"/>
    </row>
    <row r="2087" spans="1:5" ht="15.75">
      <c r="A2087" s="129"/>
      <c r="B2087" s="274" t="s">
        <v>18266</v>
      </c>
      <c r="C2087" s="98" t="s">
        <v>15877</v>
      </c>
      <c r="D2087" s="98" t="s">
        <v>15797</v>
      </c>
      <c r="E2087" s="276"/>
    </row>
    <row r="2088" spans="1:5" ht="15.75">
      <c r="A2088" s="129"/>
      <c r="B2088" s="274" t="s">
        <v>18267</v>
      </c>
      <c r="C2088" s="98" t="s">
        <v>15877</v>
      </c>
      <c r="D2088" s="98" t="s">
        <v>15797</v>
      </c>
      <c r="E2088" s="276"/>
    </row>
    <row r="2089" spans="1:5" ht="15.75">
      <c r="A2089" s="129"/>
      <c r="B2089" s="274" t="s">
        <v>18268</v>
      </c>
      <c r="C2089" s="98" t="s">
        <v>15877</v>
      </c>
      <c r="D2089" s="98" t="s">
        <v>15797</v>
      </c>
      <c r="E2089" s="276"/>
    </row>
    <row r="2090" spans="1:5" ht="15.75">
      <c r="A2090" s="129"/>
      <c r="B2090" s="274" t="s">
        <v>18269</v>
      </c>
      <c r="C2090" s="98" t="s">
        <v>15877</v>
      </c>
      <c r="D2090" s="98" t="s">
        <v>15797</v>
      </c>
      <c r="E2090" s="276"/>
    </row>
    <row r="2091" spans="1:5" ht="15.75">
      <c r="A2091" s="129"/>
      <c r="B2091" s="274" t="s">
        <v>18270</v>
      </c>
      <c r="C2091" s="98" t="s">
        <v>15877</v>
      </c>
      <c r="D2091" s="98" t="s">
        <v>15797</v>
      </c>
      <c r="E2091" s="276"/>
    </row>
    <row r="2092" spans="1:5" ht="15.75">
      <c r="A2092" s="129"/>
      <c r="B2092" s="274" t="s">
        <v>18271</v>
      </c>
      <c r="C2092" s="98" t="s">
        <v>15877</v>
      </c>
      <c r="D2092" s="98" t="s">
        <v>15797</v>
      </c>
      <c r="E2092" s="276"/>
    </row>
    <row r="2093" spans="1:5" ht="15.75">
      <c r="A2093" s="129"/>
      <c r="B2093" s="274" t="s">
        <v>15964</v>
      </c>
      <c r="C2093" s="98" t="s">
        <v>15877</v>
      </c>
      <c r="D2093" s="98" t="s">
        <v>15797</v>
      </c>
      <c r="E2093" s="276"/>
    </row>
    <row r="2094" spans="1:5" ht="15.75">
      <c r="A2094" s="129"/>
      <c r="B2094" s="274" t="s">
        <v>18272</v>
      </c>
      <c r="C2094" s="98" t="s">
        <v>15877</v>
      </c>
      <c r="D2094" s="98" t="s">
        <v>15797</v>
      </c>
      <c r="E2094" s="276"/>
    </row>
    <row r="2095" spans="1:5" ht="15.75">
      <c r="A2095" s="129"/>
      <c r="B2095" s="274" t="s">
        <v>18273</v>
      </c>
      <c r="C2095" s="98" t="s">
        <v>15877</v>
      </c>
      <c r="D2095" s="98" t="s">
        <v>15797</v>
      </c>
      <c r="E2095" s="276"/>
    </row>
    <row r="2096" spans="1:5" ht="15.75">
      <c r="A2096" s="129"/>
      <c r="B2096" s="274" t="s">
        <v>18274</v>
      </c>
      <c r="C2096" s="98" t="s">
        <v>15877</v>
      </c>
      <c r="D2096" s="98" t="s">
        <v>15797</v>
      </c>
      <c r="E2096" s="276"/>
    </row>
    <row r="2097" spans="1:5" ht="15.75">
      <c r="A2097" s="129"/>
      <c r="B2097" s="274" t="s">
        <v>18275</v>
      </c>
      <c r="C2097" s="98" t="s">
        <v>15877</v>
      </c>
      <c r="D2097" s="98" t="s">
        <v>15797</v>
      </c>
      <c r="E2097" s="276"/>
    </row>
    <row r="2098" spans="1:5" ht="15.75">
      <c r="A2098" s="129"/>
      <c r="B2098" s="274" t="s">
        <v>18276</v>
      </c>
      <c r="C2098" s="98" t="s">
        <v>15877</v>
      </c>
      <c r="D2098" s="98" t="s">
        <v>15797</v>
      </c>
      <c r="E2098" s="276"/>
    </row>
    <row r="2099" spans="1:5" ht="15.75">
      <c r="A2099" s="129"/>
      <c r="B2099" s="274" t="s">
        <v>18277</v>
      </c>
      <c r="C2099" s="98" t="s">
        <v>15877</v>
      </c>
      <c r="D2099" s="98" t="s">
        <v>15797</v>
      </c>
      <c r="E2099" s="276"/>
    </row>
    <row r="2100" spans="1:5" ht="15.75">
      <c r="A2100" s="129"/>
      <c r="B2100" s="274" t="s">
        <v>18278</v>
      </c>
      <c r="C2100" s="98" t="s">
        <v>15877</v>
      </c>
      <c r="D2100" s="98" t="s">
        <v>15797</v>
      </c>
      <c r="E2100" s="276"/>
    </row>
    <row r="2101" spans="1:5" ht="15.75">
      <c r="A2101" s="129"/>
      <c r="B2101" s="274" t="s">
        <v>15965</v>
      </c>
      <c r="C2101" s="98" t="s">
        <v>15877</v>
      </c>
      <c r="D2101" s="98" t="s">
        <v>15797</v>
      </c>
      <c r="E2101" s="276"/>
    </row>
    <row r="2102" spans="1:5" ht="15.75">
      <c r="A2102" s="129"/>
      <c r="B2102" s="274" t="s">
        <v>18279</v>
      </c>
      <c r="C2102" s="98" t="s">
        <v>15877</v>
      </c>
      <c r="D2102" s="98" t="s">
        <v>15797</v>
      </c>
      <c r="E2102" s="276"/>
    </row>
    <row r="2103" spans="1:5" ht="15.75">
      <c r="A2103" s="129"/>
      <c r="B2103" s="274" t="s">
        <v>18280</v>
      </c>
      <c r="C2103" s="98" t="s">
        <v>15877</v>
      </c>
      <c r="D2103" s="98" t="s">
        <v>15797</v>
      </c>
      <c r="E2103" s="276"/>
    </row>
    <row r="2104" spans="1:5" ht="15.75">
      <c r="A2104" s="129"/>
      <c r="B2104" s="274" t="s">
        <v>18281</v>
      </c>
      <c r="C2104" s="98" t="s">
        <v>15877</v>
      </c>
      <c r="D2104" s="98" t="s">
        <v>15797</v>
      </c>
      <c r="E2104" s="276"/>
    </row>
    <row r="2105" spans="1:5" ht="15.75">
      <c r="A2105" s="129"/>
      <c r="B2105" s="274" t="s">
        <v>18282</v>
      </c>
      <c r="C2105" s="98" t="s">
        <v>15877</v>
      </c>
      <c r="D2105" s="98" t="s">
        <v>15797</v>
      </c>
      <c r="E2105" s="276"/>
    </row>
    <row r="2106" spans="1:5" ht="15.75">
      <c r="A2106" s="129"/>
      <c r="B2106" s="274" t="s">
        <v>18283</v>
      </c>
      <c r="C2106" s="98" t="s">
        <v>15877</v>
      </c>
      <c r="D2106" s="98" t="s">
        <v>15797</v>
      </c>
      <c r="E2106" s="276"/>
    </row>
    <row r="2107" spans="1:5" ht="15.75">
      <c r="A2107" s="129"/>
      <c r="B2107" s="274" t="s">
        <v>18284</v>
      </c>
      <c r="C2107" s="98" t="s">
        <v>15877</v>
      </c>
      <c r="D2107" s="98" t="s">
        <v>15797</v>
      </c>
      <c r="E2107" s="276"/>
    </row>
    <row r="2108" spans="1:5" ht="15.75">
      <c r="A2108" s="129"/>
      <c r="B2108" s="274" t="s">
        <v>18285</v>
      </c>
      <c r="C2108" s="98" t="s">
        <v>15877</v>
      </c>
      <c r="D2108" s="98" t="s">
        <v>15797</v>
      </c>
      <c r="E2108" s="276"/>
    </row>
    <row r="2109" spans="1:5" ht="15.75">
      <c r="A2109" s="129"/>
      <c r="B2109" s="274" t="s">
        <v>18286</v>
      </c>
      <c r="C2109" s="98" t="s">
        <v>15877</v>
      </c>
      <c r="D2109" s="98" t="s">
        <v>15797</v>
      </c>
      <c r="E2109" s="276"/>
    </row>
    <row r="2110" spans="1:5" ht="15.75">
      <c r="A2110" s="129"/>
      <c r="B2110" s="274" t="s">
        <v>15966</v>
      </c>
      <c r="C2110" s="98" t="s">
        <v>15877</v>
      </c>
      <c r="D2110" s="98" t="s">
        <v>15797</v>
      </c>
      <c r="E2110" s="276"/>
    </row>
    <row r="2111" spans="1:5" ht="15.75">
      <c r="A2111" s="129"/>
      <c r="B2111" s="274" t="s">
        <v>18287</v>
      </c>
      <c r="C2111" s="98" t="s">
        <v>15877</v>
      </c>
      <c r="D2111" s="98" t="s">
        <v>15797</v>
      </c>
      <c r="E2111" s="276"/>
    </row>
    <row r="2112" spans="1:5" ht="15.75">
      <c r="A2112" s="129"/>
      <c r="B2112" s="274" t="s">
        <v>18288</v>
      </c>
      <c r="C2112" s="98" t="s">
        <v>15877</v>
      </c>
      <c r="D2112" s="98" t="s">
        <v>15797</v>
      </c>
      <c r="E2112" s="276"/>
    </row>
    <row r="2113" spans="1:5" ht="15.75">
      <c r="A2113" s="129"/>
      <c r="B2113" s="274" t="s">
        <v>18289</v>
      </c>
      <c r="C2113" s="98" t="s">
        <v>15877</v>
      </c>
      <c r="D2113" s="98" t="s">
        <v>15797</v>
      </c>
      <c r="E2113" s="276"/>
    </row>
    <row r="2114" spans="1:5" ht="15.75">
      <c r="A2114" s="129"/>
      <c r="B2114" s="274" t="s">
        <v>18290</v>
      </c>
      <c r="C2114" s="98" t="s">
        <v>15877</v>
      </c>
      <c r="D2114" s="98" t="s">
        <v>15797</v>
      </c>
      <c r="E2114" s="276"/>
    </row>
    <row r="2115" spans="1:5" ht="15.75">
      <c r="A2115" s="129"/>
      <c r="B2115" s="274" t="s">
        <v>18291</v>
      </c>
      <c r="C2115" s="98" t="s">
        <v>15877</v>
      </c>
      <c r="D2115" s="98" t="s">
        <v>15797</v>
      </c>
      <c r="E2115" s="276"/>
    </row>
    <row r="2116" spans="1:5" ht="15.75">
      <c r="A2116" s="129"/>
      <c r="B2116" s="274" t="s">
        <v>18292</v>
      </c>
      <c r="C2116" s="98" t="s">
        <v>15877</v>
      </c>
      <c r="D2116" s="98" t="s">
        <v>15797</v>
      </c>
      <c r="E2116" s="276"/>
    </row>
    <row r="2117" spans="1:5" ht="15.75">
      <c r="A2117" s="129"/>
      <c r="B2117" s="274" t="s">
        <v>18293</v>
      </c>
      <c r="C2117" s="98" t="s">
        <v>15811</v>
      </c>
      <c r="D2117" s="98" t="s">
        <v>15797</v>
      </c>
      <c r="E2117" s="276"/>
    </row>
    <row r="2118" spans="1:5" ht="15.75">
      <c r="A2118" s="129"/>
      <c r="B2118" s="274" t="s">
        <v>18294</v>
      </c>
      <c r="C2118" s="98" t="s">
        <v>15811</v>
      </c>
      <c r="D2118" s="98" t="s">
        <v>15797</v>
      </c>
      <c r="E2118" s="276"/>
    </row>
    <row r="2119" spans="1:5" ht="15.75">
      <c r="A2119" s="129"/>
      <c r="B2119" s="274" t="s">
        <v>18295</v>
      </c>
      <c r="C2119" s="98" t="s">
        <v>15811</v>
      </c>
      <c r="D2119" s="98" t="s">
        <v>15797</v>
      </c>
      <c r="E2119" s="276"/>
    </row>
    <row r="2120" spans="1:5" ht="15.75">
      <c r="A2120" s="129"/>
      <c r="B2120" s="274" t="s">
        <v>18296</v>
      </c>
      <c r="C2120" s="98" t="s">
        <v>15877</v>
      </c>
      <c r="D2120" s="98" t="s">
        <v>15797</v>
      </c>
      <c r="E2120" s="276"/>
    </row>
    <row r="2121" spans="1:5" ht="15.75">
      <c r="A2121" s="129"/>
      <c r="B2121" s="274" t="s">
        <v>18297</v>
      </c>
      <c r="C2121" s="98" t="s">
        <v>15877</v>
      </c>
      <c r="D2121" s="98" t="s">
        <v>15797</v>
      </c>
      <c r="E2121" s="276"/>
    </row>
    <row r="2122" spans="1:5" ht="15.75">
      <c r="A2122" s="129"/>
      <c r="B2122" s="274" t="s">
        <v>18298</v>
      </c>
      <c r="C2122" s="98" t="s">
        <v>15877</v>
      </c>
      <c r="D2122" s="98" t="s">
        <v>15797</v>
      </c>
      <c r="E2122" s="276"/>
    </row>
    <row r="2123" spans="1:5" ht="15.75">
      <c r="A2123" s="129"/>
      <c r="B2123" s="274" t="s">
        <v>18299</v>
      </c>
      <c r="C2123" s="98" t="s">
        <v>15877</v>
      </c>
      <c r="D2123" s="98" t="s">
        <v>15797</v>
      </c>
      <c r="E2123" s="276"/>
    </row>
    <row r="2124" spans="1:5" ht="15.75">
      <c r="A2124" s="129"/>
      <c r="B2124" s="274" t="s">
        <v>18300</v>
      </c>
      <c r="C2124" s="98" t="s">
        <v>15877</v>
      </c>
      <c r="D2124" s="98" t="s">
        <v>15797</v>
      </c>
      <c r="E2124" s="276"/>
    </row>
    <row r="2125" spans="1:5" ht="15.75">
      <c r="A2125" s="129"/>
      <c r="B2125" s="274" t="s">
        <v>18301</v>
      </c>
      <c r="C2125" s="98" t="s">
        <v>15877</v>
      </c>
      <c r="D2125" s="98" t="s">
        <v>15797</v>
      </c>
      <c r="E2125" s="276"/>
    </row>
    <row r="2126" spans="1:5" ht="15.75">
      <c r="A2126" s="129"/>
      <c r="B2126" s="274" t="s">
        <v>18302</v>
      </c>
      <c r="C2126" s="98" t="s">
        <v>15877</v>
      </c>
      <c r="D2126" s="98" t="s">
        <v>15797</v>
      </c>
      <c r="E2126" s="276"/>
    </row>
    <row r="2127" spans="1:5" ht="15.75">
      <c r="A2127" s="129"/>
      <c r="B2127" s="274" t="s">
        <v>18303</v>
      </c>
      <c r="C2127" s="98" t="s">
        <v>15877</v>
      </c>
      <c r="D2127" s="98" t="s">
        <v>15797</v>
      </c>
      <c r="E2127" s="276"/>
    </row>
    <row r="2128" spans="1:5" ht="15.75">
      <c r="A2128" s="129"/>
      <c r="B2128" s="274" t="s">
        <v>18304</v>
      </c>
      <c r="C2128" s="98" t="s">
        <v>15877</v>
      </c>
      <c r="D2128" s="98" t="s">
        <v>15797</v>
      </c>
      <c r="E2128" s="276"/>
    </row>
    <row r="2129" spans="1:5" ht="15.75">
      <c r="A2129" s="129"/>
      <c r="B2129" s="274" t="s">
        <v>18305</v>
      </c>
      <c r="C2129" s="98" t="s">
        <v>15968</v>
      </c>
      <c r="D2129" s="98" t="s">
        <v>15797</v>
      </c>
      <c r="E2129" s="276"/>
    </row>
    <row r="2130" spans="1:5" ht="15.75">
      <c r="A2130" s="129"/>
      <c r="B2130" s="274" t="s">
        <v>18306</v>
      </c>
      <c r="C2130" s="98" t="s">
        <v>15968</v>
      </c>
      <c r="D2130" s="98" t="s">
        <v>15797</v>
      </c>
      <c r="E2130" s="276"/>
    </row>
    <row r="2131" spans="1:5" ht="15.75">
      <c r="A2131" s="129"/>
      <c r="B2131" s="274" t="s">
        <v>18307</v>
      </c>
      <c r="C2131" s="98" t="s">
        <v>15968</v>
      </c>
      <c r="D2131" s="98" t="s">
        <v>15797</v>
      </c>
      <c r="E2131" s="276"/>
    </row>
    <row r="2132" spans="1:5" ht="15.75">
      <c r="A2132" s="129"/>
      <c r="B2132" s="274" t="s">
        <v>18308</v>
      </c>
      <c r="C2132" s="98" t="s">
        <v>15968</v>
      </c>
      <c r="D2132" s="98" t="s">
        <v>15797</v>
      </c>
      <c r="E2132" s="276"/>
    </row>
    <row r="2133" spans="1:5" ht="15.75">
      <c r="A2133" s="129"/>
      <c r="B2133" s="274" t="s">
        <v>15967</v>
      </c>
      <c r="C2133" s="98" t="s">
        <v>15968</v>
      </c>
      <c r="D2133" s="98" t="s">
        <v>15797</v>
      </c>
      <c r="E2133" s="276"/>
    </row>
    <row r="2134" spans="1:5" ht="15.75">
      <c r="A2134" s="129"/>
      <c r="B2134" s="274" t="s">
        <v>18309</v>
      </c>
      <c r="C2134" s="98" t="s">
        <v>15968</v>
      </c>
      <c r="D2134" s="98" t="s">
        <v>15797</v>
      </c>
      <c r="E2134" s="276"/>
    </row>
    <row r="2135" spans="1:5" ht="15.75">
      <c r="A2135" s="129"/>
      <c r="B2135" s="274" t="s">
        <v>15969</v>
      </c>
      <c r="C2135" s="98" t="s">
        <v>15877</v>
      </c>
      <c r="D2135" s="98" t="s">
        <v>15797</v>
      </c>
      <c r="E2135" s="276"/>
    </row>
    <row r="2136" spans="1:5" ht="15.75">
      <c r="A2136" s="129"/>
      <c r="B2136" s="274" t="s">
        <v>18310</v>
      </c>
      <c r="C2136" s="98" t="s">
        <v>15877</v>
      </c>
      <c r="D2136" s="98" t="s">
        <v>15797</v>
      </c>
      <c r="E2136" s="276"/>
    </row>
    <row r="2137" spans="1:5" ht="15.75">
      <c r="A2137" s="129"/>
      <c r="B2137" s="274" t="s">
        <v>18311</v>
      </c>
      <c r="C2137" s="98" t="s">
        <v>15877</v>
      </c>
      <c r="D2137" s="98" t="s">
        <v>15797</v>
      </c>
      <c r="E2137" s="276"/>
    </row>
    <row r="2138" spans="1:5" ht="15.75">
      <c r="A2138" s="129"/>
      <c r="B2138" s="274" t="s">
        <v>18312</v>
      </c>
      <c r="C2138" s="98" t="s">
        <v>15877</v>
      </c>
      <c r="D2138" s="98" t="s">
        <v>15797</v>
      </c>
      <c r="E2138" s="276"/>
    </row>
    <row r="2139" spans="1:5" ht="15.75">
      <c r="A2139" s="129"/>
      <c r="B2139" s="274" t="s">
        <v>15970</v>
      </c>
      <c r="C2139" s="98" t="s">
        <v>15877</v>
      </c>
      <c r="D2139" s="98" t="s">
        <v>15797</v>
      </c>
      <c r="E2139" s="276"/>
    </row>
    <row r="2140" spans="1:5" ht="15.75">
      <c r="A2140" s="129"/>
      <c r="B2140" s="274" t="s">
        <v>18313</v>
      </c>
      <c r="C2140" s="98" t="s">
        <v>15877</v>
      </c>
      <c r="D2140" s="98" t="s">
        <v>15797</v>
      </c>
      <c r="E2140" s="276"/>
    </row>
    <row r="2141" spans="1:5" ht="15.75">
      <c r="A2141" s="129"/>
      <c r="B2141" s="274" t="s">
        <v>18314</v>
      </c>
      <c r="C2141" s="98" t="s">
        <v>15877</v>
      </c>
      <c r="D2141" s="98" t="s">
        <v>15797</v>
      </c>
      <c r="E2141" s="276"/>
    </row>
    <row r="2142" spans="1:5" ht="15.75">
      <c r="A2142" s="129"/>
      <c r="B2142" s="274" t="s">
        <v>18315</v>
      </c>
      <c r="C2142" s="98" t="s">
        <v>15877</v>
      </c>
      <c r="D2142" s="98" t="s">
        <v>15797</v>
      </c>
      <c r="E2142" s="276"/>
    </row>
    <row r="2143" spans="1:5" ht="15.75">
      <c r="A2143" s="129"/>
      <c r="B2143" s="274" t="s">
        <v>18316</v>
      </c>
      <c r="C2143" s="98" t="s">
        <v>15877</v>
      </c>
      <c r="D2143" s="98" t="s">
        <v>15797</v>
      </c>
      <c r="E2143" s="276"/>
    </row>
    <row r="2144" spans="1:5" ht="15.75">
      <c r="A2144" s="129"/>
      <c r="B2144" s="274" t="s">
        <v>18317</v>
      </c>
      <c r="C2144" s="98" t="s">
        <v>15877</v>
      </c>
      <c r="D2144" s="98" t="s">
        <v>15797</v>
      </c>
      <c r="E2144" s="276"/>
    </row>
    <row r="2145" spans="1:5" ht="15.75">
      <c r="A2145" s="129"/>
      <c r="B2145" s="274" t="s">
        <v>15971</v>
      </c>
      <c r="C2145" s="98" t="s">
        <v>15877</v>
      </c>
      <c r="D2145" s="98" t="s">
        <v>15797</v>
      </c>
      <c r="E2145" s="276"/>
    </row>
    <row r="2146" spans="1:5" ht="15.75">
      <c r="A2146" s="129"/>
      <c r="B2146" s="274" t="s">
        <v>18318</v>
      </c>
      <c r="C2146" s="98" t="s">
        <v>15877</v>
      </c>
      <c r="D2146" s="98" t="s">
        <v>15797</v>
      </c>
      <c r="E2146" s="276"/>
    </row>
    <row r="2147" spans="1:5" ht="15.75">
      <c r="A2147" s="129"/>
      <c r="B2147" s="274" t="s">
        <v>18319</v>
      </c>
      <c r="C2147" s="98" t="s">
        <v>15877</v>
      </c>
      <c r="D2147" s="98" t="s">
        <v>15797</v>
      </c>
      <c r="E2147" s="276"/>
    </row>
    <row r="2148" spans="1:5" ht="15.75">
      <c r="A2148" s="129"/>
      <c r="B2148" s="274" t="s">
        <v>18320</v>
      </c>
      <c r="C2148" s="98" t="s">
        <v>15877</v>
      </c>
      <c r="D2148" s="98" t="s">
        <v>15797</v>
      </c>
      <c r="E2148" s="276"/>
    </row>
    <row r="2149" spans="1:5" ht="15.75">
      <c r="A2149" s="129"/>
      <c r="B2149" s="274" t="s">
        <v>18321</v>
      </c>
      <c r="C2149" s="98" t="s">
        <v>15877</v>
      </c>
      <c r="D2149" s="98" t="s">
        <v>15797</v>
      </c>
      <c r="E2149" s="276"/>
    </row>
    <row r="2150" spans="1:5" ht="15.75">
      <c r="A2150" s="129"/>
      <c r="B2150" s="274" t="s">
        <v>18322</v>
      </c>
      <c r="C2150" s="98" t="s">
        <v>15877</v>
      </c>
      <c r="D2150" s="98" t="s">
        <v>15797</v>
      </c>
      <c r="E2150" s="276"/>
    </row>
    <row r="2151" spans="1:5" ht="15.75">
      <c r="A2151" s="129"/>
      <c r="B2151" s="274" t="s">
        <v>18323</v>
      </c>
      <c r="C2151" s="98" t="s">
        <v>15877</v>
      </c>
      <c r="D2151" s="98" t="s">
        <v>15797</v>
      </c>
      <c r="E2151" s="276"/>
    </row>
    <row r="2152" spans="1:5" ht="15.75">
      <c r="A2152" s="129"/>
      <c r="B2152" s="274" t="s">
        <v>18324</v>
      </c>
      <c r="C2152" s="98" t="s">
        <v>15877</v>
      </c>
      <c r="D2152" s="98" t="s">
        <v>15797</v>
      </c>
      <c r="E2152" s="276"/>
    </row>
    <row r="2153" spans="1:5" ht="15.75">
      <c r="A2153" s="129"/>
      <c r="B2153" s="274" t="s">
        <v>18325</v>
      </c>
      <c r="C2153" s="98" t="s">
        <v>15877</v>
      </c>
      <c r="D2153" s="98" t="s">
        <v>15797</v>
      </c>
      <c r="E2153" s="276"/>
    </row>
    <row r="2154" spans="1:5" ht="15.75">
      <c r="A2154" s="129"/>
      <c r="B2154" s="274" t="s">
        <v>18326</v>
      </c>
      <c r="C2154" s="98" t="s">
        <v>15877</v>
      </c>
      <c r="D2154" s="98" t="s">
        <v>15797</v>
      </c>
      <c r="E2154" s="276"/>
    </row>
    <row r="2155" spans="1:5" ht="15.75">
      <c r="A2155" s="129"/>
      <c r="B2155" s="274" t="s">
        <v>15972</v>
      </c>
      <c r="C2155" s="98" t="s">
        <v>15877</v>
      </c>
      <c r="D2155" s="98" t="s">
        <v>15797</v>
      </c>
      <c r="E2155" s="276"/>
    </row>
    <row r="2156" spans="1:5" ht="15.75">
      <c r="A2156" s="129"/>
      <c r="B2156" s="274" t="s">
        <v>18327</v>
      </c>
      <c r="C2156" s="98" t="s">
        <v>15877</v>
      </c>
      <c r="D2156" s="98" t="s">
        <v>15797</v>
      </c>
      <c r="E2156" s="276"/>
    </row>
    <row r="2157" spans="1:5" ht="15.75">
      <c r="A2157" s="129"/>
      <c r="B2157" s="274" t="s">
        <v>18328</v>
      </c>
      <c r="C2157" s="98" t="s">
        <v>15877</v>
      </c>
      <c r="D2157" s="98" t="s">
        <v>15797</v>
      </c>
      <c r="E2157" s="276"/>
    </row>
    <row r="2158" spans="1:5" ht="15.75">
      <c r="A2158" s="129"/>
      <c r="B2158" s="274" t="s">
        <v>18329</v>
      </c>
      <c r="C2158" s="98" t="s">
        <v>15877</v>
      </c>
      <c r="D2158" s="98" t="s">
        <v>15797</v>
      </c>
      <c r="E2158" s="276"/>
    </row>
    <row r="2159" spans="1:5" ht="15.75">
      <c r="A2159" s="129"/>
      <c r="B2159" s="274" t="s">
        <v>18330</v>
      </c>
      <c r="C2159" s="98" t="s">
        <v>15877</v>
      </c>
      <c r="D2159" s="98" t="s">
        <v>15797</v>
      </c>
      <c r="E2159" s="276"/>
    </row>
    <row r="2160" spans="1:5" ht="15.75">
      <c r="A2160" s="129"/>
      <c r="B2160" s="274" t="s">
        <v>18331</v>
      </c>
      <c r="C2160" s="98" t="s">
        <v>15877</v>
      </c>
      <c r="D2160" s="98" t="s">
        <v>15797</v>
      </c>
      <c r="E2160" s="276"/>
    </row>
    <row r="2161" spans="1:5" ht="15.75">
      <c r="A2161" s="129"/>
      <c r="B2161" s="274" t="s">
        <v>15973</v>
      </c>
      <c r="C2161" s="98" t="s">
        <v>15877</v>
      </c>
      <c r="D2161" s="98" t="s">
        <v>15797</v>
      </c>
      <c r="E2161" s="276"/>
    </row>
    <row r="2162" spans="1:5" ht="15.75">
      <c r="A2162" s="129"/>
      <c r="B2162" s="274" t="s">
        <v>18332</v>
      </c>
      <c r="C2162" s="98" t="s">
        <v>15877</v>
      </c>
      <c r="D2162" s="98" t="s">
        <v>15797</v>
      </c>
      <c r="E2162" s="276"/>
    </row>
    <row r="2163" spans="1:5" ht="15.75">
      <c r="A2163" s="129"/>
      <c r="B2163" s="274" t="s">
        <v>18333</v>
      </c>
      <c r="C2163" s="98" t="s">
        <v>15877</v>
      </c>
      <c r="D2163" s="98" t="s">
        <v>15797</v>
      </c>
      <c r="E2163" s="276"/>
    </row>
    <row r="2164" spans="1:5" ht="15.75">
      <c r="A2164" s="129"/>
      <c r="B2164" s="274" t="s">
        <v>18334</v>
      </c>
      <c r="C2164" s="98" t="s">
        <v>15877</v>
      </c>
      <c r="D2164" s="98" t="s">
        <v>15797</v>
      </c>
      <c r="E2164" s="276"/>
    </row>
    <row r="2165" spans="1:5" ht="15.75">
      <c r="A2165" s="129"/>
      <c r="B2165" s="274" t="s">
        <v>15974</v>
      </c>
      <c r="C2165" s="98" t="s">
        <v>15877</v>
      </c>
      <c r="D2165" s="98" t="s">
        <v>15797</v>
      </c>
      <c r="E2165" s="276"/>
    </row>
    <row r="2166" spans="1:5" ht="15.75">
      <c r="A2166" s="129"/>
      <c r="B2166" s="274" t="s">
        <v>18335</v>
      </c>
      <c r="C2166" s="98" t="s">
        <v>15877</v>
      </c>
      <c r="D2166" s="98" t="s">
        <v>15797</v>
      </c>
      <c r="E2166" s="276"/>
    </row>
    <row r="2167" spans="1:5" ht="15.75">
      <c r="A2167" s="129"/>
      <c r="B2167" s="274" t="s">
        <v>18336</v>
      </c>
      <c r="C2167" s="98" t="s">
        <v>15877</v>
      </c>
      <c r="D2167" s="98" t="s">
        <v>15797</v>
      </c>
      <c r="E2167" s="276"/>
    </row>
    <row r="2168" spans="1:5" ht="15.75">
      <c r="A2168" s="129"/>
      <c r="B2168" s="274" t="s">
        <v>18337</v>
      </c>
      <c r="C2168" s="98" t="s">
        <v>15877</v>
      </c>
      <c r="D2168" s="98" t="s">
        <v>15797</v>
      </c>
      <c r="E2168" s="276"/>
    </row>
    <row r="2169" spans="1:5" ht="15.75">
      <c r="A2169" s="129"/>
      <c r="B2169" s="274" t="s">
        <v>18338</v>
      </c>
      <c r="C2169" s="98" t="s">
        <v>15877</v>
      </c>
      <c r="D2169" s="98" t="s">
        <v>15797</v>
      </c>
      <c r="E2169" s="276"/>
    </row>
    <row r="2170" spans="1:5" ht="15.75">
      <c r="A2170" s="129"/>
      <c r="B2170" s="274" t="s">
        <v>18339</v>
      </c>
      <c r="C2170" s="98" t="s">
        <v>15877</v>
      </c>
      <c r="D2170" s="98" t="s">
        <v>15797</v>
      </c>
      <c r="E2170" s="276"/>
    </row>
    <row r="2171" spans="1:5" ht="15.75">
      <c r="A2171" s="129"/>
      <c r="B2171" s="274" t="s">
        <v>18340</v>
      </c>
      <c r="C2171" s="98" t="s">
        <v>15877</v>
      </c>
      <c r="D2171" s="98" t="s">
        <v>15797</v>
      </c>
      <c r="E2171" s="276"/>
    </row>
    <row r="2172" spans="1:5" ht="15.75">
      <c r="A2172" s="129"/>
      <c r="B2172" s="274" t="s">
        <v>18341</v>
      </c>
      <c r="C2172" s="98" t="s">
        <v>15877</v>
      </c>
      <c r="D2172" s="98" t="s">
        <v>15797</v>
      </c>
      <c r="E2172" s="276"/>
    </row>
    <row r="2173" spans="1:5" ht="15.75">
      <c r="A2173" s="129"/>
      <c r="B2173" s="274" t="s">
        <v>18342</v>
      </c>
      <c r="C2173" s="98" t="s">
        <v>15877</v>
      </c>
      <c r="D2173" s="98" t="s">
        <v>15797</v>
      </c>
      <c r="E2173" s="276"/>
    </row>
    <row r="2174" spans="1:5" ht="15.75">
      <c r="A2174" s="129"/>
      <c r="B2174" s="274" t="s">
        <v>18343</v>
      </c>
      <c r="C2174" s="98" t="s">
        <v>15877</v>
      </c>
      <c r="D2174" s="98" t="s">
        <v>15797</v>
      </c>
      <c r="E2174" s="276"/>
    </row>
    <row r="2175" spans="1:5" ht="15.75">
      <c r="A2175" s="129"/>
      <c r="B2175" s="274" t="s">
        <v>18344</v>
      </c>
      <c r="C2175" s="98" t="s">
        <v>15877</v>
      </c>
      <c r="D2175" s="98" t="s">
        <v>15797</v>
      </c>
      <c r="E2175" s="276"/>
    </row>
    <row r="2176" spans="1:5" ht="15.75">
      <c r="A2176" s="129"/>
      <c r="B2176" s="274" t="s">
        <v>18345</v>
      </c>
      <c r="C2176" s="98" t="s">
        <v>18346</v>
      </c>
      <c r="D2176" s="98" t="s">
        <v>15797</v>
      </c>
      <c r="E2176" s="276"/>
    </row>
    <row r="2177" spans="1:5" ht="15.75">
      <c r="A2177" s="129"/>
      <c r="B2177" s="274" t="s">
        <v>18347</v>
      </c>
      <c r="C2177" s="98" t="s">
        <v>18348</v>
      </c>
      <c r="D2177" s="98" t="s">
        <v>15797</v>
      </c>
      <c r="E2177" s="276"/>
    </row>
    <row r="2178" spans="1:5" ht="15.75">
      <c r="A2178" s="129"/>
      <c r="B2178" s="274" t="s">
        <v>18349</v>
      </c>
      <c r="C2178" s="98" t="s">
        <v>18348</v>
      </c>
      <c r="D2178" s="98" t="s">
        <v>15797</v>
      </c>
      <c r="E2178" s="276"/>
    </row>
    <row r="2179" spans="1:5" ht="15.75">
      <c r="A2179" s="129"/>
      <c r="B2179" s="274" t="s">
        <v>18350</v>
      </c>
      <c r="C2179" s="98" t="s">
        <v>15811</v>
      </c>
      <c r="D2179" s="98" t="s">
        <v>15797</v>
      </c>
      <c r="E2179" s="276"/>
    </row>
    <row r="2180" spans="1:5" ht="15.75">
      <c r="A2180" s="129"/>
      <c r="B2180" s="274" t="s">
        <v>18351</v>
      </c>
      <c r="C2180" s="98" t="s">
        <v>17132</v>
      </c>
      <c r="D2180" s="98" t="s">
        <v>15797</v>
      </c>
      <c r="E2180" s="276"/>
    </row>
    <row r="2181" spans="1:5" ht="15.75">
      <c r="A2181" s="129"/>
      <c r="B2181" s="274" t="s">
        <v>18352</v>
      </c>
      <c r="C2181" s="98" t="s">
        <v>15877</v>
      </c>
      <c r="D2181" s="98" t="s">
        <v>15797</v>
      </c>
      <c r="E2181" s="276"/>
    </row>
    <row r="2182" spans="1:5" ht="15.75">
      <c r="A2182" s="129"/>
      <c r="B2182" s="274" t="s">
        <v>15975</v>
      </c>
      <c r="C2182" s="98" t="s">
        <v>15877</v>
      </c>
      <c r="D2182" s="98" t="s">
        <v>15797</v>
      </c>
      <c r="E2182" s="276"/>
    </row>
    <row r="2183" spans="1:5" ht="15.75">
      <c r="A2183" s="129"/>
      <c r="B2183" s="274" t="s">
        <v>18353</v>
      </c>
      <c r="C2183" s="98" t="s">
        <v>17132</v>
      </c>
      <c r="D2183" s="98" t="s">
        <v>15797</v>
      </c>
      <c r="E2183" s="276"/>
    </row>
    <row r="2184" spans="1:5" ht="15.75">
      <c r="A2184" s="129"/>
      <c r="B2184" s="274" t="s">
        <v>15976</v>
      </c>
      <c r="C2184" s="98" t="s">
        <v>15877</v>
      </c>
      <c r="D2184" s="98" t="s">
        <v>15797</v>
      </c>
      <c r="E2184" s="276"/>
    </row>
    <row r="2185" spans="1:5" ht="15.75">
      <c r="A2185" s="129"/>
      <c r="B2185" s="274" t="s">
        <v>18354</v>
      </c>
      <c r="C2185" s="98" t="s">
        <v>15877</v>
      </c>
      <c r="D2185" s="98" t="s">
        <v>15797</v>
      </c>
      <c r="E2185" s="276"/>
    </row>
    <row r="2186" spans="1:5" ht="15.75">
      <c r="A2186" s="129"/>
      <c r="B2186" s="274" t="s">
        <v>18355</v>
      </c>
      <c r="C2186" s="98" t="s">
        <v>15877</v>
      </c>
      <c r="D2186" s="98" t="s">
        <v>15797</v>
      </c>
      <c r="E2186" s="276"/>
    </row>
    <row r="2187" spans="1:5" ht="15.75">
      <c r="A2187" s="129"/>
      <c r="B2187" s="274" t="s">
        <v>18356</v>
      </c>
      <c r="C2187" s="98" t="s">
        <v>17132</v>
      </c>
      <c r="D2187" s="98" t="s">
        <v>15797</v>
      </c>
      <c r="E2187" s="276"/>
    </row>
    <row r="2188" spans="1:5" ht="15.75">
      <c r="A2188" s="129"/>
      <c r="B2188" s="274" t="s">
        <v>18357</v>
      </c>
      <c r="C2188" s="98" t="s">
        <v>16388</v>
      </c>
      <c r="D2188" s="98" t="s">
        <v>15797</v>
      </c>
      <c r="E2188" s="276"/>
    </row>
    <row r="2189" spans="1:5" ht="15.75">
      <c r="A2189" s="129"/>
      <c r="B2189" s="274" t="s">
        <v>18358</v>
      </c>
      <c r="C2189" s="98" t="s">
        <v>15877</v>
      </c>
      <c r="D2189" s="98" t="s">
        <v>15797</v>
      </c>
      <c r="E2189" s="276"/>
    </row>
    <row r="2190" spans="1:5" ht="15.75">
      <c r="A2190" s="129"/>
      <c r="B2190" s="274" t="s">
        <v>15977</v>
      </c>
      <c r="C2190" s="98" t="s">
        <v>15877</v>
      </c>
      <c r="D2190" s="98" t="s">
        <v>15797</v>
      </c>
      <c r="E2190" s="276"/>
    </row>
    <row r="2191" spans="1:5" ht="15.75">
      <c r="A2191" s="129"/>
      <c r="B2191" s="274" t="s">
        <v>18359</v>
      </c>
      <c r="C2191" s="98" t="s">
        <v>15877</v>
      </c>
      <c r="D2191" s="98" t="s">
        <v>15797</v>
      </c>
      <c r="E2191" s="276"/>
    </row>
    <row r="2192" spans="1:5" ht="15.75">
      <c r="A2192" s="129"/>
      <c r="B2192" s="274" t="s">
        <v>18360</v>
      </c>
      <c r="C2192" s="98" t="s">
        <v>15877</v>
      </c>
      <c r="D2192" s="98" t="s">
        <v>15797</v>
      </c>
      <c r="E2192" s="276"/>
    </row>
    <row r="2193" spans="1:5" ht="15.75">
      <c r="A2193" s="129"/>
      <c r="B2193" s="274" t="s">
        <v>18361</v>
      </c>
      <c r="C2193" s="98" t="s">
        <v>17132</v>
      </c>
      <c r="D2193" s="98" t="s">
        <v>15797</v>
      </c>
      <c r="E2193" s="276"/>
    </row>
    <row r="2194" spans="1:5" ht="15.75">
      <c r="A2194" s="129"/>
      <c r="B2194" s="274" t="s">
        <v>18362</v>
      </c>
      <c r="C2194" s="98" t="s">
        <v>15877</v>
      </c>
      <c r="D2194" s="98" t="s">
        <v>15797</v>
      </c>
      <c r="E2194" s="276"/>
    </row>
    <row r="2195" spans="1:5" ht="15.75">
      <c r="A2195" s="129"/>
      <c r="B2195" s="274" t="s">
        <v>18363</v>
      </c>
      <c r="C2195" s="98" t="s">
        <v>15877</v>
      </c>
      <c r="D2195" s="98" t="s">
        <v>15797</v>
      </c>
      <c r="E2195" s="276"/>
    </row>
    <row r="2196" spans="1:5" ht="15.75">
      <c r="A2196" s="129"/>
      <c r="B2196" s="274" t="s">
        <v>18364</v>
      </c>
      <c r="C2196" s="98" t="s">
        <v>15877</v>
      </c>
      <c r="D2196" s="98" t="s">
        <v>15797</v>
      </c>
      <c r="E2196" s="276"/>
    </row>
    <row r="2197" spans="1:5" ht="15.75">
      <c r="A2197" s="129"/>
      <c r="B2197" s="274" t="s">
        <v>18365</v>
      </c>
      <c r="C2197" s="98" t="s">
        <v>15877</v>
      </c>
      <c r="D2197" s="98" t="s">
        <v>15797</v>
      </c>
      <c r="E2197" s="276"/>
    </row>
    <row r="2198" spans="1:5" ht="15.75">
      <c r="A2198" s="129"/>
      <c r="B2198" s="274" t="s">
        <v>18366</v>
      </c>
      <c r="C2198" s="98" t="s">
        <v>17132</v>
      </c>
      <c r="D2198" s="98" t="s">
        <v>15797</v>
      </c>
      <c r="E2198" s="276"/>
    </row>
    <row r="2199" spans="1:5" ht="15.75">
      <c r="A2199" s="129"/>
      <c r="B2199" s="274" t="s">
        <v>18367</v>
      </c>
      <c r="C2199" s="98" t="s">
        <v>15877</v>
      </c>
      <c r="D2199" s="98" t="s">
        <v>15797</v>
      </c>
      <c r="E2199" s="276"/>
    </row>
    <row r="2200" spans="1:5" ht="15.75">
      <c r="A2200" s="129"/>
      <c r="B2200" s="274" t="s">
        <v>18368</v>
      </c>
      <c r="C2200" s="98" t="s">
        <v>15877</v>
      </c>
      <c r="D2200" s="98" t="s">
        <v>15797</v>
      </c>
      <c r="E2200" s="276"/>
    </row>
    <row r="2201" spans="1:5" ht="15.75">
      <c r="A2201" s="129"/>
      <c r="B2201" s="274" t="s">
        <v>18369</v>
      </c>
      <c r="C2201" s="98" t="s">
        <v>15877</v>
      </c>
      <c r="D2201" s="98" t="s">
        <v>15797</v>
      </c>
      <c r="E2201" s="276"/>
    </row>
    <row r="2202" spans="1:5" ht="15.75">
      <c r="A2202" s="129"/>
      <c r="B2202" s="274" t="s">
        <v>18370</v>
      </c>
      <c r="C2202" s="98" t="s">
        <v>15877</v>
      </c>
      <c r="D2202" s="98" t="s">
        <v>15797</v>
      </c>
      <c r="E2202" s="276"/>
    </row>
    <row r="2203" spans="1:5" ht="15.75">
      <c r="A2203" s="129"/>
      <c r="B2203" s="274" t="s">
        <v>18371</v>
      </c>
      <c r="C2203" s="98" t="s">
        <v>15877</v>
      </c>
      <c r="D2203" s="98" t="s">
        <v>15797</v>
      </c>
      <c r="E2203" s="276"/>
    </row>
    <row r="2204" spans="1:5" ht="15.75">
      <c r="A2204" s="129"/>
      <c r="B2204" s="274" t="s">
        <v>18372</v>
      </c>
      <c r="C2204" s="98" t="s">
        <v>15811</v>
      </c>
      <c r="D2204" s="98" t="s">
        <v>15797</v>
      </c>
      <c r="E2204" s="276"/>
    </row>
    <row r="2205" spans="1:5" ht="15.75">
      <c r="A2205" s="129"/>
      <c r="B2205" s="274" t="s">
        <v>18373</v>
      </c>
      <c r="C2205" s="98" t="s">
        <v>15877</v>
      </c>
      <c r="D2205" s="98" t="s">
        <v>15797</v>
      </c>
      <c r="E2205" s="276"/>
    </row>
    <row r="2206" spans="1:5" ht="15.75">
      <c r="A2206" s="129"/>
      <c r="B2206" s="274" t="s">
        <v>18374</v>
      </c>
      <c r="C2206" s="98" t="s">
        <v>15877</v>
      </c>
      <c r="D2206" s="98" t="s">
        <v>15797</v>
      </c>
      <c r="E2206" s="276"/>
    </row>
    <row r="2207" spans="1:5" ht="15.75">
      <c r="A2207" s="129"/>
      <c r="B2207" s="274" t="s">
        <v>15978</v>
      </c>
      <c r="C2207" s="98" t="s">
        <v>15877</v>
      </c>
      <c r="D2207" s="98" t="s">
        <v>15797</v>
      </c>
      <c r="E2207" s="276"/>
    </row>
    <row r="2208" spans="1:5" ht="15.75">
      <c r="A2208" s="129"/>
      <c r="B2208" s="274" t="s">
        <v>18375</v>
      </c>
      <c r="C2208" s="98" t="s">
        <v>15877</v>
      </c>
      <c r="D2208" s="98" t="s">
        <v>15797</v>
      </c>
      <c r="E2208" s="276"/>
    </row>
    <row r="2209" spans="1:5" ht="15.75">
      <c r="A2209" s="129"/>
      <c r="B2209" s="274" t="s">
        <v>18376</v>
      </c>
      <c r="C2209" s="98" t="s">
        <v>15877</v>
      </c>
      <c r="D2209" s="98" t="s">
        <v>15797</v>
      </c>
      <c r="E2209" s="276"/>
    </row>
    <row r="2210" spans="1:5" ht="15.75">
      <c r="A2210" s="129"/>
      <c r="B2210" s="274" t="s">
        <v>18377</v>
      </c>
      <c r="C2210" s="98" t="s">
        <v>15877</v>
      </c>
      <c r="D2210" s="98" t="s">
        <v>15797</v>
      </c>
      <c r="E2210" s="276"/>
    </row>
    <row r="2211" spans="1:5" ht="15.75">
      <c r="A2211" s="129"/>
      <c r="B2211" s="274" t="s">
        <v>18378</v>
      </c>
      <c r="C2211" s="98" t="s">
        <v>15877</v>
      </c>
      <c r="D2211" s="98" t="s">
        <v>15797</v>
      </c>
      <c r="E2211" s="276"/>
    </row>
    <row r="2212" spans="1:5" ht="15.75">
      <c r="A2212" s="129"/>
      <c r="B2212" s="274" t="s">
        <v>18379</v>
      </c>
      <c r="C2212" s="98" t="s">
        <v>15877</v>
      </c>
      <c r="D2212" s="98" t="s">
        <v>15797</v>
      </c>
      <c r="E2212" s="276"/>
    </row>
    <row r="2213" spans="1:5" ht="15.75">
      <c r="A2213" s="129"/>
      <c r="B2213" s="274" t="s">
        <v>18380</v>
      </c>
      <c r="C2213" s="98" t="s">
        <v>15877</v>
      </c>
      <c r="D2213" s="98" t="s">
        <v>15797</v>
      </c>
      <c r="E2213" s="276"/>
    </row>
    <row r="2214" spans="1:5" ht="15.75">
      <c r="A2214" s="129"/>
      <c r="B2214" s="274" t="s">
        <v>18381</v>
      </c>
      <c r="C2214" s="98" t="s">
        <v>15877</v>
      </c>
      <c r="D2214" s="98" t="s">
        <v>15797</v>
      </c>
      <c r="E2214" s="276"/>
    </row>
    <row r="2215" spans="1:5" ht="15.75">
      <c r="A2215" s="129"/>
      <c r="B2215" s="274" t="s">
        <v>18382</v>
      </c>
      <c r="C2215" s="98" t="s">
        <v>15877</v>
      </c>
      <c r="D2215" s="98" t="s">
        <v>15797</v>
      </c>
      <c r="E2215" s="276"/>
    </row>
    <row r="2216" spans="1:5" ht="15.75">
      <c r="A2216" s="129"/>
      <c r="B2216" s="274" t="s">
        <v>18383</v>
      </c>
      <c r="C2216" s="98" t="s">
        <v>15877</v>
      </c>
      <c r="D2216" s="98" t="s">
        <v>15797</v>
      </c>
      <c r="E2216" s="276"/>
    </row>
    <row r="2217" spans="1:5" ht="15.75">
      <c r="A2217" s="129"/>
      <c r="B2217" s="274" t="s">
        <v>15979</v>
      </c>
      <c r="C2217" s="98" t="s">
        <v>15877</v>
      </c>
      <c r="D2217" s="98" t="s">
        <v>15797</v>
      </c>
      <c r="E2217" s="276"/>
    </row>
    <row r="2218" spans="1:5" ht="15.75">
      <c r="A2218" s="129"/>
      <c r="B2218" s="274" t="s">
        <v>18384</v>
      </c>
      <c r="C2218" s="98" t="s">
        <v>15877</v>
      </c>
      <c r="D2218" s="98" t="s">
        <v>15797</v>
      </c>
      <c r="E2218" s="276"/>
    </row>
    <row r="2219" spans="1:5" ht="15.75">
      <c r="A2219" s="129"/>
      <c r="B2219" s="274" t="s">
        <v>18385</v>
      </c>
      <c r="C2219" s="98" t="s">
        <v>15877</v>
      </c>
      <c r="D2219" s="98" t="s">
        <v>15797</v>
      </c>
      <c r="E2219" s="276"/>
    </row>
    <row r="2220" spans="1:5" ht="15.75">
      <c r="A2220" s="129"/>
      <c r="B2220" s="274" t="s">
        <v>18386</v>
      </c>
      <c r="C2220" s="98" t="s">
        <v>15877</v>
      </c>
      <c r="D2220" s="98" t="s">
        <v>15797</v>
      </c>
      <c r="E2220" s="276"/>
    </row>
    <row r="2221" spans="1:5" ht="15.75">
      <c r="A2221" s="129"/>
      <c r="B2221" s="274" t="s">
        <v>18387</v>
      </c>
      <c r="C2221" s="98" t="s">
        <v>15877</v>
      </c>
      <c r="D2221" s="98" t="s">
        <v>15797</v>
      </c>
      <c r="E2221" s="276"/>
    </row>
    <row r="2222" spans="1:5" ht="15.75">
      <c r="A2222" s="129"/>
      <c r="B2222" s="274" t="s">
        <v>18388</v>
      </c>
      <c r="C2222" s="98" t="s">
        <v>15877</v>
      </c>
      <c r="D2222" s="98" t="s">
        <v>15797</v>
      </c>
      <c r="E2222" s="276"/>
    </row>
    <row r="2223" spans="1:5" ht="15.75">
      <c r="A2223" s="129"/>
      <c r="B2223" s="274" t="s">
        <v>18389</v>
      </c>
      <c r="C2223" s="98" t="s">
        <v>15811</v>
      </c>
      <c r="D2223" s="98" t="s">
        <v>15797</v>
      </c>
      <c r="E2223" s="276"/>
    </row>
    <row r="2224" spans="1:5" ht="15.75">
      <c r="A2224" s="129"/>
      <c r="B2224" s="274" t="s">
        <v>18390</v>
      </c>
      <c r="C2224" s="98" t="s">
        <v>15877</v>
      </c>
      <c r="D2224" s="98" t="s">
        <v>15797</v>
      </c>
      <c r="E2224" s="276"/>
    </row>
    <row r="2225" spans="1:5" ht="15.75">
      <c r="A2225" s="129"/>
      <c r="B2225" s="274" t="s">
        <v>18391</v>
      </c>
      <c r="C2225" s="98" t="s">
        <v>15811</v>
      </c>
      <c r="D2225" s="98" t="s">
        <v>15797</v>
      </c>
      <c r="E2225" s="276"/>
    </row>
    <row r="2226" spans="1:5" ht="15.75">
      <c r="A2226" s="129"/>
      <c r="B2226" s="274" t="s">
        <v>18392</v>
      </c>
      <c r="C2226" s="98" t="s">
        <v>15796</v>
      </c>
      <c r="D2226" s="98" t="s">
        <v>15886</v>
      </c>
      <c r="E2226" s="276"/>
    </row>
    <row r="2227" spans="1:5" ht="15.75">
      <c r="A2227" s="129"/>
      <c r="B2227" s="274" t="s">
        <v>18393</v>
      </c>
      <c r="C2227" s="98" t="s">
        <v>15796</v>
      </c>
      <c r="D2227" s="98" t="s">
        <v>15886</v>
      </c>
      <c r="E2227" s="276"/>
    </row>
    <row r="2228" spans="1:5" ht="15.75">
      <c r="A2228" s="129"/>
      <c r="B2228" s="274" t="s">
        <v>18394</v>
      </c>
      <c r="C2228" s="98" t="s">
        <v>15796</v>
      </c>
      <c r="D2228" s="98" t="s">
        <v>15886</v>
      </c>
      <c r="E2228" s="276"/>
    </row>
    <row r="2229" spans="1:5" ht="15.75">
      <c r="A2229" s="129"/>
      <c r="B2229" s="274" t="s">
        <v>18395</v>
      </c>
      <c r="C2229" s="98" t="s">
        <v>15796</v>
      </c>
      <c r="D2229" s="98" t="s">
        <v>15886</v>
      </c>
      <c r="E2229" s="276"/>
    </row>
    <row r="2230" spans="1:5" ht="15.75">
      <c r="A2230" s="129"/>
      <c r="B2230" s="274" t="s">
        <v>18396</v>
      </c>
      <c r="C2230" s="98" t="s">
        <v>15796</v>
      </c>
      <c r="D2230" s="98" t="s">
        <v>15886</v>
      </c>
      <c r="E2230" s="276"/>
    </row>
    <row r="2231" spans="1:5" ht="15.75">
      <c r="A2231" s="129"/>
      <c r="B2231" s="274" t="s">
        <v>18397</v>
      </c>
      <c r="C2231" s="98" t="s">
        <v>15796</v>
      </c>
      <c r="D2231" s="98" t="s">
        <v>15886</v>
      </c>
      <c r="E2231" s="276"/>
    </row>
    <row r="2232" spans="1:5" ht="15.75">
      <c r="A2232" s="129"/>
      <c r="B2232" s="274" t="s">
        <v>18398</v>
      </c>
      <c r="C2232" s="98" t="s">
        <v>15796</v>
      </c>
      <c r="D2232" s="98" t="s">
        <v>15886</v>
      </c>
      <c r="E2232" s="276"/>
    </row>
    <row r="2233" spans="1:5" ht="15.75">
      <c r="A2233" s="129"/>
      <c r="B2233" s="274" t="s">
        <v>18399</v>
      </c>
      <c r="C2233" s="98" t="s">
        <v>18400</v>
      </c>
      <c r="D2233" s="98" t="s">
        <v>15797</v>
      </c>
      <c r="E2233" s="276"/>
    </row>
    <row r="2234" spans="1:5" ht="15.75">
      <c r="A2234" s="129"/>
      <c r="B2234" s="274" t="s">
        <v>18401</v>
      </c>
      <c r="C2234" s="98" t="s">
        <v>15796</v>
      </c>
      <c r="D2234" s="98" t="s">
        <v>15886</v>
      </c>
      <c r="E2234" s="276"/>
    </row>
    <row r="2235" spans="1:5" ht="15.75">
      <c r="A2235" s="129"/>
      <c r="B2235" s="274" t="s">
        <v>18402</v>
      </c>
      <c r="C2235" s="98" t="s">
        <v>15796</v>
      </c>
      <c r="D2235" s="98" t="s">
        <v>15886</v>
      </c>
      <c r="E2235" s="276"/>
    </row>
    <row r="2236" spans="1:5" ht="15.75">
      <c r="A2236" s="129"/>
      <c r="B2236" s="274" t="s">
        <v>18403</v>
      </c>
      <c r="C2236" s="98" t="s">
        <v>15796</v>
      </c>
      <c r="D2236" s="98" t="s">
        <v>15886</v>
      </c>
      <c r="E2236" s="276"/>
    </row>
    <row r="2237" spans="1:5" ht="15.75">
      <c r="A2237" s="129"/>
      <c r="B2237" s="274" t="s">
        <v>18404</v>
      </c>
      <c r="C2237" s="98" t="s">
        <v>15796</v>
      </c>
      <c r="D2237" s="98" t="s">
        <v>15886</v>
      </c>
      <c r="E2237" s="276"/>
    </row>
    <row r="2238" spans="1:5" ht="15.75">
      <c r="A2238" s="129"/>
      <c r="B2238" s="274" t="s">
        <v>18405</v>
      </c>
      <c r="C2238" s="98" t="s">
        <v>15796</v>
      </c>
      <c r="D2238" s="98" t="s">
        <v>15886</v>
      </c>
      <c r="E2238" s="276"/>
    </row>
    <row r="2239" spans="1:5" ht="15.75">
      <c r="A2239" s="129"/>
      <c r="B2239" s="274" t="s">
        <v>18406</v>
      </c>
      <c r="C2239" s="98" t="s">
        <v>15796</v>
      </c>
      <c r="D2239" s="98" t="s">
        <v>15886</v>
      </c>
      <c r="E2239" s="276"/>
    </row>
    <row r="2240" spans="1:5" ht="15.75">
      <c r="A2240" s="129"/>
      <c r="B2240" s="274" t="s">
        <v>18407</v>
      </c>
      <c r="C2240" s="98" t="s">
        <v>15796</v>
      </c>
      <c r="D2240" s="98" t="s">
        <v>15886</v>
      </c>
      <c r="E2240" s="276"/>
    </row>
    <row r="2241" spans="1:5" ht="15.75">
      <c r="A2241" s="129"/>
      <c r="B2241" s="274" t="s">
        <v>18408</v>
      </c>
      <c r="C2241" s="98" t="s">
        <v>15796</v>
      </c>
      <c r="D2241" s="98" t="s">
        <v>15886</v>
      </c>
      <c r="E2241" s="276"/>
    </row>
    <row r="2242" spans="1:5" ht="15.75">
      <c r="A2242" s="129"/>
      <c r="B2242" s="274" t="s">
        <v>18409</v>
      </c>
      <c r="C2242" s="98" t="s">
        <v>15796</v>
      </c>
      <c r="D2242" s="98" t="s">
        <v>15886</v>
      </c>
      <c r="E2242" s="276"/>
    </row>
    <row r="2243" spans="1:5" ht="15.75">
      <c r="A2243" s="129"/>
      <c r="B2243" s="274" t="s">
        <v>18410</v>
      </c>
      <c r="C2243" s="98" t="s">
        <v>15796</v>
      </c>
      <c r="D2243" s="98" t="s">
        <v>15886</v>
      </c>
      <c r="E2243" s="276"/>
    </row>
    <row r="2244" spans="1:5" ht="15.75">
      <c r="A2244" s="129"/>
      <c r="B2244" s="274" t="s">
        <v>18411</v>
      </c>
      <c r="C2244" s="98" t="s">
        <v>15796</v>
      </c>
      <c r="D2244" s="98" t="s">
        <v>15886</v>
      </c>
      <c r="E2244" s="276"/>
    </row>
    <row r="2245" spans="1:5" ht="15.75">
      <c r="A2245" s="129"/>
      <c r="B2245" s="274" t="s">
        <v>18412</v>
      </c>
      <c r="C2245" s="98" t="s">
        <v>15796</v>
      </c>
      <c r="D2245" s="98" t="s">
        <v>15886</v>
      </c>
      <c r="E2245" s="276"/>
    </row>
    <row r="2246" spans="1:5" ht="15.75">
      <c r="A2246" s="129"/>
      <c r="B2246" s="274" t="s">
        <v>18413</v>
      </c>
      <c r="C2246" s="98" t="s">
        <v>15796</v>
      </c>
      <c r="D2246" s="98" t="s">
        <v>15886</v>
      </c>
      <c r="E2246" s="276"/>
    </row>
    <row r="2247" spans="1:5" ht="15.75">
      <c r="A2247" s="129"/>
      <c r="B2247" s="274" t="s">
        <v>18414</v>
      </c>
      <c r="C2247" s="98" t="s">
        <v>15796</v>
      </c>
      <c r="D2247" s="98" t="s">
        <v>15886</v>
      </c>
      <c r="E2247" s="276"/>
    </row>
    <row r="2248" spans="1:5" ht="15.75">
      <c r="A2248" s="129"/>
      <c r="B2248" s="274" t="s">
        <v>18415</v>
      </c>
      <c r="C2248" s="98" t="s">
        <v>15796</v>
      </c>
      <c r="D2248" s="98" t="s">
        <v>15886</v>
      </c>
      <c r="E2248" s="276"/>
    </row>
    <row r="2249" spans="1:5" ht="15.75">
      <c r="A2249" s="129"/>
      <c r="B2249" s="274" t="s">
        <v>18416</v>
      </c>
      <c r="C2249" s="98" t="s">
        <v>15796</v>
      </c>
      <c r="D2249" s="98" t="s">
        <v>15886</v>
      </c>
      <c r="E2249" s="276"/>
    </row>
    <row r="2250" spans="1:5" ht="15.75">
      <c r="A2250" s="129"/>
      <c r="B2250" s="274" t="s">
        <v>18417</v>
      </c>
      <c r="C2250" s="98" t="s">
        <v>15796</v>
      </c>
      <c r="D2250" s="98" t="s">
        <v>15886</v>
      </c>
      <c r="E2250" s="276"/>
    </row>
    <row r="2251" spans="1:5" ht="15.75">
      <c r="A2251" s="129"/>
      <c r="B2251" s="274" t="s">
        <v>18418</v>
      </c>
      <c r="C2251" s="98" t="s">
        <v>15796</v>
      </c>
      <c r="D2251" s="98" t="s">
        <v>15886</v>
      </c>
      <c r="E2251" s="276"/>
    </row>
    <row r="2252" spans="1:5" ht="15.75">
      <c r="A2252" s="129"/>
      <c r="B2252" s="274" t="s">
        <v>18419</v>
      </c>
      <c r="C2252" s="98" t="s">
        <v>15796</v>
      </c>
      <c r="D2252" s="98" t="s">
        <v>15886</v>
      </c>
      <c r="E2252" s="276"/>
    </row>
    <row r="2253" spans="1:5" ht="15.75">
      <c r="A2253" s="129"/>
      <c r="B2253" s="274" t="s">
        <v>18420</v>
      </c>
      <c r="C2253" s="98" t="s">
        <v>15796</v>
      </c>
      <c r="D2253" s="98" t="s">
        <v>15886</v>
      </c>
      <c r="E2253" s="276"/>
    </row>
    <row r="2254" spans="1:5" ht="15.75">
      <c r="A2254" s="129"/>
      <c r="B2254" s="274" t="s">
        <v>18421</v>
      </c>
      <c r="C2254" s="98" t="s">
        <v>15796</v>
      </c>
      <c r="D2254" s="98" t="s">
        <v>15886</v>
      </c>
      <c r="E2254" s="276"/>
    </row>
    <row r="2255" spans="1:5" ht="15.75">
      <c r="A2255" s="129"/>
      <c r="B2255" s="274" t="s">
        <v>18422</v>
      </c>
      <c r="C2255" s="98" t="s">
        <v>15796</v>
      </c>
      <c r="D2255" s="98" t="s">
        <v>15886</v>
      </c>
      <c r="E2255" s="276"/>
    </row>
    <row r="2256" spans="1:5" ht="15.75">
      <c r="A2256" s="129"/>
      <c r="B2256" s="274" t="s">
        <v>18423</v>
      </c>
      <c r="C2256" s="98" t="s">
        <v>15796</v>
      </c>
      <c r="D2256" s="98" t="s">
        <v>15886</v>
      </c>
      <c r="E2256" s="276"/>
    </row>
    <row r="2257" spans="1:5" ht="15.75">
      <c r="A2257" s="129"/>
      <c r="B2257" s="274" t="s">
        <v>18424</v>
      </c>
      <c r="C2257" s="98" t="s">
        <v>15796</v>
      </c>
      <c r="D2257" s="98" t="s">
        <v>15886</v>
      </c>
      <c r="E2257" s="276"/>
    </row>
    <row r="2258" spans="1:5" ht="15.75">
      <c r="A2258" s="129"/>
      <c r="B2258" s="274" t="s">
        <v>18425</v>
      </c>
      <c r="C2258" s="98" t="s">
        <v>15796</v>
      </c>
      <c r="D2258" s="98" t="s">
        <v>15886</v>
      </c>
      <c r="E2258" s="276"/>
    </row>
    <row r="2259" spans="1:5" ht="15.75">
      <c r="A2259" s="129"/>
      <c r="B2259" s="274" t="s">
        <v>18426</v>
      </c>
      <c r="C2259" s="98" t="s">
        <v>15796</v>
      </c>
      <c r="D2259" s="98" t="s">
        <v>15886</v>
      </c>
      <c r="E2259" s="276"/>
    </row>
    <row r="2260" spans="1:5" ht="15.75">
      <c r="A2260" s="129"/>
      <c r="B2260" s="274" t="s">
        <v>18427</v>
      </c>
      <c r="C2260" s="98" t="s">
        <v>15796</v>
      </c>
      <c r="D2260" s="98" t="s">
        <v>15886</v>
      </c>
      <c r="E2260" s="276"/>
    </row>
    <row r="2261" spans="1:5" ht="15.75">
      <c r="A2261" s="129"/>
      <c r="B2261" s="274" t="s">
        <v>18428</v>
      </c>
      <c r="C2261" s="98" t="s">
        <v>15796</v>
      </c>
      <c r="D2261" s="98" t="s">
        <v>15886</v>
      </c>
      <c r="E2261" s="276"/>
    </row>
    <row r="2262" spans="1:5" ht="15.75">
      <c r="A2262" s="129"/>
      <c r="B2262" s="274" t="s">
        <v>18429</v>
      </c>
      <c r="C2262" s="98" t="s">
        <v>15796</v>
      </c>
      <c r="D2262" s="98" t="s">
        <v>15886</v>
      </c>
      <c r="E2262" s="276"/>
    </row>
    <row r="2263" spans="1:5" ht="15.75">
      <c r="A2263" s="129"/>
      <c r="B2263" s="274" t="s">
        <v>18430</v>
      </c>
      <c r="C2263" s="98" t="s">
        <v>15796</v>
      </c>
      <c r="D2263" s="98" t="s">
        <v>15886</v>
      </c>
      <c r="E2263" s="276"/>
    </row>
    <row r="2264" spans="1:5" ht="15.75">
      <c r="A2264" s="129"/>
      <c r="B2264" s="274" t="s">
        <v>18431</v>
      </c>
      <c r="C2264" s="98" t="s">
        <v>15796</v>
      </c>
      <c r="D2264" s="98" t="s">
        <v>15886</v>
      </c>
      <c r="E2264" s="276"/>
    </row>
    <row r="2265" spans="1:5" ht="15.75">
      <c r="A2265" s="129"/>
      <c r="B2265" s="274" t="s">
        <v>18432</v>
      </c>
      <c r="C2265" s="98" t="s">
        <v>15796</v>
      </c>
      <c r="D2265" s="98" t="s">
        <v>15886</v>
      </c>
      <c r="E2265" s="276"/>
    </row>
    <row r="2266" spans="1:5" ht="15.75">
      <c r="A2266" s="129"/>
      <c r="B2266" s="274" t="s">
        <v>18433</v>
      </c>
      <c r="C2266" s="98" t="s">
        <v>18400</v>
      </c>
      <c r="D2266" s="98" t="s">
        <v>15797</v>
      </c>
      <c r="E2266" s="276"/>
    </row>
    <row r="2267" spans="1:5" ht="15.75">
      <c r="A2267" s="129"/>
      <c r="B2267" s="274" t="s">
        <v>18434</v>
      </c>
      <c r="C2267" s="98" t="s">
        <v>15796</v>
      </c>
      <c r="D2267" s="98" t="s">
        <v>15886</v>
      </c>
      <c r="E2267" s="276"/>
    </row>
    <row r="2268" spans="1:5" ht="15.75">
      <c r="A2268" s="129"/>
      <c r="B2268" s="274" t="s">
        <v>18435</v>
      </c>
      <c r="C2268" s="98" t="s">
        <v>15796</v>
      </c>
      <c r="D2268" s="98" t="s">
        <v>15886</v>
      </c>
      <c r="E2268" s="276"/>
    </row>
    <row r="2269" spans="1:5" ht="15.75">
      <c r="A2269" s="129"/>
      <c r="B2269" s="274" t="s">
        <v>18436</v>
      </c>
      <c r="C2269" s="98" t="s">
        <v>15796</v>
      </c>
      <c r="D2269" s="98" t="s">
        <v>15886</v>
      </c>
      <c r="E2269" s="276"/>
    </row>
    <row r="2270" spans="1:5" ht="15.75">
      <c r="A2270" s="129"/>
      <c r="B2270" s="274" t="s">
        <v>18437</v>
      </c>
      <c r="C2270" s="98" t="s">
        <v>15796</v>
      </c>
      <c r="D2270" s="98" t="s">
        <v>15886</v>
      </c>
      <c r="E2270" s="276"/>
    </row>
    <row r="2271" spans="1:5" ht="15.75">
      <c r="A2271" s="129"/>
      <c r="B2271" s="274" t="s">
        <v>18438</v>
      </c>
      <c r="C2271" s="98" t="s">
        <v>15796</v>
      </c>
      <c r="D2271" s="98" t="s">
        <v>15886</v>
      </c>
      <c r="E2271" s="276"/>
    </row>
    <row r="2272" spans="1:5" ht="15.75">
      <c r="A2272" s="129"/>
      <c r="B2272" s="274" t="s">
        <v>18439</v>
      </c>
      <c r="C2272" s="98" t="s">
        <v>15796</v>
      </c>
      <c r="D2272" s="98" t="s">
        <v>15886</v>
      </c>
      <c r="E2272" s="276"/>
    </row>
    <row r="2273" spans="1:5" ht="15.75">
      <c r="A2273" s="129"/>
      <c r="B2273" s="274" t="s">
        <v>18440</v>
      </c>
      <c r="C2273" s="98" t="s">
        <v>15796</v>
      </c>
      <c r="D2273" s="98" t="s">
        <v>15886</v>
      </c>
      <c r="E2273" s="276"/>
    </row>
    <row r="2274" spans="1:5" ht="15.75">
      <c r="A2274" s="129"/>
      <c r="B2274" s="274" t="s">
        <v>18441</v>
      </c>
      <c r="C2274" s="98" t="s">
        <v>15796</v>
      </c>
      <c r="D2274" s="98" t="s">
        <v>15886</v>
      </c>
      <c r="E2274" s="276"/>
    </row>
    <row r="2275" spans="1:5" ht="15.75">
      <c r="A2275" s="129"/>
      <c r="B2275" s="274" t="s">
        <v>18442</v>
      </c>
      <c r="C2275" s="98" t="s">
        <v>15796</v>
      </c>
      <c r="D2275" s="98" t="s">
        <v>15886</v>
      </c>
      <c r="E2275" s="276"/>
    </row>
    <row r="2276" spans="1:5" ht="15.75">
      <c r="A2276" s="129"/>
      <c r="B2276" s="274" t="s">
        <v>18443</v>
      </c>
      <c r="C2276" s="98" t="s">
        <v>15796</v>
      </c>
      <c r="D2276" s="98" t="s">
        <v>15886</v>
      </c>
      <c r="E2276" s="276"/>
    </row>
    <row r="2277" spans="1:5" ht="15.75">
      <c r="A2277" s="129"/>
      <c r="B2277" s="274" t="s">
        <v>18444</v>
      </c>
      <c r="C2277" s="98" t="s">
        <v>15796</v>
      </c>
      <c r="D2277" s="98" t="s">
        <v>15886</v>
      </c>
      <c r="E2277" s="276"/>
    </row>
    <row r="2278" spans="1:5" ht="15.75">
      <c r="A2278" s="129"/>
      <c r="B2278" s="274" t="s">
        <v>18445</v>
      </c>
      <c r="C2278" s="98" t="s">
        <v>15796</v>
      </c>
      <c r="D2278" s="98" t="s">
        <v>15886</v>
      </c>
      <c r="E2278" s="276"/>
    </row>
    <row r="2279" spans="1:5" ht="15.75">
      <c r="A2279" s="129"/>
      <c r="B2279" s="274" t="s">
        <v>18446</v>
      </c>
      <c r="C2279" s="98" t="s">
        <v>15796</v>
      </c>
      <c r="D2279" s="98" t="s">
        <v>15886</v>
      </c>
      <c r="E2279" s="276"/>
    </row>
    <row r="2280" spans="1:5" ht="15.75">
      <c r="A2280" s="129"/>
      <c r="B2280" s="274" t="s">
        <v>18447</v>
      </c>
      <c r="C2280" s="98" t="s">
        <v>15796</v>
      </c>
      <c r="D2280" s="98" t="s">
        <v>15886</v>
      </c>
      <c r="E2280" s="276"/>
    </row>
    <row r="2281" spans="1:5" ht="15.75">
      <c r="A2281" s="129"/>
      <c r="B2281" s="274" t="s">
        <v>18448</v>
      </c>
      <c r="C2281" s="98" t="s">
        <v>15796</v>
      </c>
      <c r="D2281" s="98" t="s">
        <v>15886</v>
      </c>
      <c r="E2281" s="276"/>
    </row>
    <row r="2282" spans="1:5" ht="15.75">
      <c r="A2282" s="129"/>
      <c r="B2282" s="274" t="s">
        <v>18449</v>
      </c>
      <c r="C2282" s="98" t="s">
        <v>15796</v>
      </c>
      <c r="D2282" s="98" t="s">
        <v>15886</v>
      </c>
      <c r="E2282" s="276"/>
    </row>
    <row r="2283" spans="1:5" ht="15.75">
      <c r="A2283" s="129"/>
      <c r="B2283" s="274" t="s">
        <v>18450</v>
      </c>
      <c r="C2283" s="98" t="s">
        <v>15796</v>
      </c>
      <c r="D2283" s="98" t="s">
        <v>15886</v>
      </c>
      <c r="E2283" s="276"/>
    </row>
    <row r="2284" spans="1:5" ht="15.75">
      <c r="A2284" s="129"/>
      <c r="B2284" s="274" t="s">
        <v>18451</v>
      </c>
      <c r="C2284" s="98" t="s">
        <v>15796</v>
      </c>
      <c r="D2284" s="98" t="s">
        <v>15886</v>
      </c>
      <c r="E2284" s="276"/>
    </row>
    <row r="2285" spans="1:5" ht="15.75">
      <c r="A2285" s="129"/>
      <c r="B2285" s="274" t="s">
        <v>18452</v>
      </c>
      <c r="C2285" s="98" t="s">
        <v>15796</v>
      </c>
      <c r="D2285" s="98" t="s">
        <v>15886</v>
      </c>
      <c r="E2285" s="276"/>
    </row>
    <row r="2286" spans="1:5" ht="15.75">
      <c r="A2286" s="129"/>
      <c r="B2286" s="274" t="s">
        <v>18453</v>
      </c>
      <c r="C2286" s="98" t="s">
        <v>15796</v>
      </c>
      <c r="D2286" s="98" t="s">
        <v>15797</v>
      </c>
      <c r="E2286" s="276"/>
    </row>
    <row r="2287" spans="1:5" ht="15.75">
      <c r="A2287" s="129"/>
      <c r="B2287" s="274" t="s">
        <v>18454</v>
      </c>
      <c r="C2287" s="98" t="s">
        <v>15796</v>
      </c>
      <c r="D2287" s="98" t="s">
        <v>15886</v>
      </c>
      <c r="E2287" s="276"/>
    </row>
    <row r="2288" spans="1:5" ht="15.75">
      <c r="A2288" s="129"/>
      <c r="B2288" s="274" t="s">
        <v>18455</v>
      </c>
      <c r="C2288" s="98" t="s">
        <v>15796</v>
      </c>
      <c r="D2288" s="98" t="s">
        <v>15886</v>
      </c>
      <c r="E2288" s="276"/>
    </row>
    <row r="2289" spans="1:5" ht="15.75">
      <c r="A2289" s="129"/>
      <c r="B2289" s="274" t="s">
        <v>18456</v>
      </c>
      <c r="C2289" s="98" t="s">
        <v>15796</v>
      </c>
      <c r="D2289" s="98" t="s">
        <v>15886</v>
      </c>
      <c r="E2289" s="276"/>
    </row>
    <row r="2290" spans="1:5" ht="15.75">
      <c r="A2290" s="129"/>
      <c r="B2290" s="274" t="s">
        <v>18457</v>
      </c>
      <c r="C2290" s="98" t="s">
        <v>18400</v>
      </c>
      <c r="D2290" s="98" t="s">
        <v>15797</v>
      </c>
      <c r="E2290" s="276"/>
    </row>
    <row r="2291" spans="1:5" ht="15.75">
      <c r="A2291" s="129"/>
      <c r="B2291" s="274" t="s">
        <v>18458</v>
      </c>
      <c r="C2291" s="98" t="s">
        <v>15796</v>
      </c>
      <c r="D2291" s="98" t="s">
        <v>15886</v>
      </c>
      <c r="E2291" s="276"/>
    </row>
    <row r="2292" spans="1:5" ht="15.75">
      <c r="A2292" s="129"/>
      <c r="B2292" s="274" t="s">
        <v>18459</v>
      </c>
      <c r="C2292" s="98" t="s">
        <v>15796</v>
      </c>
      <c r="D2292" s="98" t="s">
        <v>15886</v>
      </c>
      <c r="E2292" s="276"/>
    </row>
    <row r="2293" spans="1:5" ht="15.75">
      <c r="A2293" s="129"/>
      <c r="B2293" s="274" t="s">
        <v>18460</v>
      </c>
      <c r="C2293" s="98" t="s">
        <v>15796</v>
      </c>
      <c r="D2293" s="98" t="s">
        <v>15886</v>
      </c>
      <c r="E2293" s="276"/>
    </row>
    <row r="2294" spans="1:5" ht="15.75">
      <c r="A2294" s="129"/>
      <c r="B2294" s="274" t="s">
        <v>18461</v>
      </c>
      <c r="C2294" s="98" t="s">
        <v>15796</v>
      </c>
      <c r="D2294" s="98" t="s">
        <v>15886</v>
      </c>
      <c r="E2294" s="276"/>
    </row>
    <row r="2295" spans="1:5" ht="15.75">
      <c r="A2295" s="129"/>
      <c r="B2295" s="274" t="s">
        <v>18462</v>
      </c>
      <c r="C2295" s="98" t="s">
        <v>15796</v>
      </c>
      <c r="D2295" s="98" t="s">
        <v>15886</v>
      </c>
      <c r="E2295" s="276"/>
    </row>
    <row r="2296" spans="1:5" ht="15.75">
      <c r="A2296" s="129"/>
      <c r="B2296" s="274" t="s">
        <v>18463</v>
      </c>
      <c r="C2296" s="98" t="s">
        <v>15796</v>
      </c>
      <c r="D2296" s="98" t="s">
        <v>15886</v>
      </c>
      <c r="E2296" s="276"/>
    </row>
    <row r="2297" spans="1:5" ht="15.75">
      <c r="A2297" s="129"/>
      <c r="B2297" s="274" t="s">
        <v>18464</v>
      </c>
      <c r="C2297" s="98" t="s">
        <v>15796</v>
      </c>
      <c r="D2297" s="98" t="s">
        <v>15886</v>
      </c>
      <c r="E2297" s="276"/>
    </row>
    <row r="2298" spans="1:5" ht="15.75">
      <c r="A2298" s="129"/>
      <c r="B2298" s="274" t="s">
        <v>18465</v>
      </c>
      <c r="C2298" s="98" t="s">
        <v>15796</v>
      </c>
      <c r="D2298" s="98" t="s">
        <v>15886</v>
      </c>
      <c r="E2298" s="276"/>
    </row>
    <row r="2299" spans="1:5" ht="15.75">
      <c r="A2299" s="129"/>
      <c r="B2299" s="274" t="s">
        <v>18466</v>
      </c>
      <c r="C2299" s="98" t="s">
        <v>15796</v>
      </c>
      <c r="D2299" s="98" t="s">
        <v>15886</v>
      </c>
      <c r="E2299" s="276"/>
    </row>
    <row r="2300" spans="1:5" ht="15.75">
      <c r="A2300" s="129"/>
      <c r="B2300" s="274" t="s">
        <v>18467</v>
      </c>
      <c r="C2300" s="98" t="s">
        <v>15796</v>
      </c>
      <c r="D2300" s="98" t="s">
        <v>15886</v>
      </c>
      <c r="E2300" s="276"/>
    </row>
    <row r="2301" spans="1:5" ht="15.75">
      <c r="A2301" s="129"/>
      <c r="B2301" s="274" t="s">
        <v>18468</v>
      </c>
      <c r="C2301" s="98" t="s">
        <v>15796</v>
      </c>
      <c r="D2301" s="98" t="s">
        <v>15886</v>
      </c>
      <c r="E2301" s="276"/>
    </row>
    <row r="2302" spans="1:5" ht="15.75">
      <c r="A2302" s="129"/>
      <c r="B2302" s="274" t="s">
        <v>18469</v>
      </c>
      <c r="C2302" s="98" t="s">
        <v>15796</v>
      </c>
      <c r="D2302" s="98" t="s">
        <v>15886</v>
      </c>
      <c r="E2302" s="276"/>
    </row>
    <row r="2303" spans="1:5" ht="15.75">
      <c r="A2303" s="129"/>
      <c r="B2303" s="274" t="s">
        <v>18470</v>
      </c>
      <c r="C2303" s="98" t="s">
        <v>15796</v>
      </c>
      <c r="D2303" s="98" t="s">
        <v>15886</v>
      </c>
      <c r="E2303" s="276"/>
    </row>
    <row r="2304" spans="1:5" ht="15.75">
      <c r="A2304" s="129"/>
      <c r="B2304" s="274" t="s">
        <v>18471</v>
      </c>
      <c r="C2304" s="98" t="s">
        <v>15796</v>
      </c>
      <c r="D2304" s="98" t="s">
        <v>15886</v>
      </c>
      <c r="E2304" s="276"/>
    </row>
    <row r="2305" spans="1:5" ht="15.75">
      <c r="A2305" s="129"/>
      <c r="B2305" s="274" t="s">
        <v>18472</v>
      </c>
      <c r="C2305" s="98" t="s">
        <v>15796</v>
      </c>
      <c r="D2305" s="98" t="s">
        <v>15886</v>
      </c>
      <c r="E2305" s="276"/>
    </row>
    <row r="2306" spans="1:5" ht="15.75">
      <c r="A2306" s="129"/>
      <c r="B2306" s="274" t="s">
        <v>18473</v>
      </c>
      <c r="C2306" s="98" t="s">
        <v>15796</v>
      </c>
      <c r="D2306" s="98" t="s">
        <v>15886</v>
      </c>
      <c r="E2306" s="276"/>
    </row>
    <row r="2307" spans="1:5" ht="15.75">
      <c r="A2307" s="129"/>
      <c r="B2307" s="274" t="s">
        <v>18474</v>
      </c>
      <c r="C2307" s="98" t="s">
        <v>15796</v>
      </c>
      <c r="D2307" s="98" t="s">
        <v>15886</v>
      </c>
      <c r="E2307" s="276"/>
    </row>
    <row r="2308" spans="1:5" ht="15.75">
      <c r="A2308" s="129"/>
      <c r="B2308" s="274" t="s">
        <v>18475</v>
      </c>
      <c r="C2308" s="98" t="s">
        <v>18400</v>
      </c>
      <c r="D2308" s="98" t="s">
        <v>15797</v>
      </c>
      <c r="E2308" s="276"/>
    </row>
    <row r="2309" spans="1:5" ht="15.75">
      <c r="A2309" s="129"/>
      <c r="B2309" s="274" t="s">
        <v>18476</v>
      </c>
      <c r="C2309" s="98" t="s">
        <v>15796</v>
      </c>
      <c r="D2309" s="98" t="s">
        <v>15886</v>
      </c>
      <c r="E2309" s="276"/>
    </row>
    <row r="2310" spans="1:5" ht="15.75">
      <c r="A2310" s="129"/>
      <c r="B2310" s="274" t="s">
        <v>18477</v>
      </c>
      <c r="C2310" s="98" t="s">
        <v>15796</v>
      </c>
      <c r="D2310" s="98" t="s">
        <v>15886</v>
      </c>
      <c r="E2310" s="276"/>
    </row>
    <row r="2311" spans="1:5" ht="15.75">
      <c r="A2311" s="129"/>
      <c r="B2311" s="274" t="s">
        <v>18478</v>
      </c>
      <c r="C2311" s="98" t="s">
        <v>15796</v>
      </c>
      <c r="D2311" s="98" t="s">
        <v>15886</v>
      </c>
      <c r="E2311" s="276"/>
    </row>
    <row r="2312" spans="1:5" ht="15.75">
      <c r="A2312" s="129"/>
      <c r="B2312" s="274" t="s">
        <v>18479</v>
      </c>
      <c r="C2312" s="98" t="s">
        <v>15796</v>
      </c>
      <c r="D2312" s="98" t="s">
        <v>15886</v>
      </c>
      <c r="E2312" s="276"/>
    </row>
    <row r="2313" spans="1:5" ht="15.75">
      <c r="A2313" s="129"/>
      <c r="B2313" s="274" t="s">
        <v>18480</v>
      </c>
      <c r="C2313" s="98" t="s">
        <v>15796</v>
      </c>
      <c r="D2313" s="98" t="s">
        <v>15886</v>
      </c>
      <c r="E2313" s="276"/>
    </row>
    <row r="2314" spans="1:5" ht="15.75">
      <c r="A2314" s="129"/>
      <c r="B2314" s="274" t="s">
        <v>18481</v>
      </c>
      <c r="C2314" s="98" t="s">
        <v>15796</v>
      </c>
      <c r="D2314" s="98" t="s">
        <v>15886</v>
      </c>
      <c r="E2314" s="276"/>
    </row>
    <row r="2315" spans="1:5" ht="15.75">
      <c r="A2315" s="129"/>
      <c r="B2315" s="274" t="s">
        <v>18482</v>
      </c>
      <c r="C2315" s="98" t="s">
        <v>15796</v>
      </c>
      <c r="D2315" s="98" t="s">
        <v>15886</v>
      </c>
      <c r="E2315" s="276"/>
    </row>
    <row r="2316" spans="1:5" ht="15.75">
      <c r="A2316" s="129"/>
      <c r="B2316" s="274" t="s">
        <v>18483</v>
      </c>
      <c r="C2316" s="98" t="s">
        <v>15796</v>
      </c>
      <c r="D2316" s="98" t="s">
        <v>15886</v>
      </c>
      <c r="E2316" s="276"/>
    </row>
    <row r="2317" spans="1:5" ht="15.75">
      <c r="A2317" s="129"/>
      <c r="B2317" s="274" t="s">
        <v>18484</v>
      </c>
      <c r="C2317" s="98" t="s">
        <v>15796</v>
      </c>
      <c r="D2317" s="98" t="s">
        <v>15886</v>
      </c>
      <c r="E2317" s="276"/>
    </row>
    <row r="2318" spans="1:5" ht="15.75">
      <c r="A2318" s="129"/>
      <c r="B2318" s="274" t="s">
        <v>18485</v>
      </c>
      <c r="C2318" s="98" t="s">
        <v>15796</v>
      </c>
      <c r="D2318" s="98" t="s">
        <v>15886</v>
      </c>
      <c r="E2318" s="276"/>
    </row>
    <row r="2319" spans="1:5" ht="15.75">
      <c r="A2319" s="129"/>
      <c r="B2319" s="274" t="s">
        <v>18486</v>
      </c>
      <c r="C2319" s="98" t="s">
        <v>15796</v>
      </c>
      <c r="D2319" s="98" t="s">
        <v>15797</v>
      </c>
      <c r="E2319" s="276"/>
    </row>
    <row r="2320" spans="1:5" ht="15.75">
      <c r="A2320" s="129"/>
      <c r="B2320" s="274" t="s">
        <v>18487</v>
      </c>
      <c r="C2320" s="98" t="s">
        <v>15796</v>
      </c>
      <c r="D2320" s="98" t="s">
        <v>15886</v>
      </c>
      <c r="E2320" s="276"/>
    </row>
    <row r="2321" spans="1:5" ht="15.75">
      <c r="A2321" s="129"/>
      <c r="B2321" s="274" t="s">
        <v>18488</v>
      </c>
      <c r="C2321" s="98" t="s">
        <v>15796</v>
      </c>
      <c r="D2321" s="98" t="s">
        <v>15886</v>
      </c>
      <c r="E2321" s="276"/>
    </row>
    <row r="2322" spans="1:5" ht="15.75">
      <c r="A2322" s="129"/>
      <c r="B2322" s="274" t="s">
        <v>18489</v>
      </c>
      <c r="C2322" s="98" t="s">
        <v>15796</v>
      </c>
      <c r="D2322" s="98" t="s">
        <v>15886</v>
      </c>
      <c r="E2322" s="276"/>
    </row>
    <row r="2323" spans="1:5" ht="15.75">
      <c r="A2323" s="129"/>
      <c r="B2323" s="274" t="s">
        <v>18490</v>
      </c>
      <c r="C2323" s="98" t="s">
        <v>15796</v>
      </c>
      <c r="D2323" s="98" t="s">
        <v>15886</v>
      </c>
      <c r="E2323" s="276"/>
    </row>
    <row r="2324" spans="1:5" ht="15.75">
      <c r="A2324" s="129"/>
      <c r="B2324" s="274" t="s">
        <v>18491</v>
      </c>
      <c r="C2324" s="98" t="s">
        <v>15796</v>
      </c>
      <c r="D2324" s="98" t="s">
        <v>15886</v>
      </c>
      <c r="E2324" s="276"/>
    </row>
    <row r="2325" spans="1:5" ht="15.75">
      <c r="A2325" s="129"/>
      <c r="B2325" s="274" t="s">
        <v>18492</v>
      </c>
      <c r="C2325" s="98" t="s">
        <v>15796</v>
      </c>
      <c r="D2325" s="98" t="s">
        <v>15886</v>
      </c>
      <c r="E2325" s="276"/>
    </row>
    <row r="2326" spans="1:5" ht="15.75">
      <c r="A2326" s="129"/>
      <c r="B2326" s="274" t="s">
        <v>18493</v>
      </c>
      <c r="C2326" s="98" t="s">
        <v>15796</v>
      </c>
      <c r="D2326" s="98" t="s">
        <v>15886</v>
      </c>
      <c r="E2326" s="276"/>
    </row>
    <row r="2327" spans="1:5" ht="15.75">
      <c r="A2327" s="129"/>
      <c r="B2327" s="274" t="s">
        <v>18494</v>
      </c>
      <c r="C2327" s="98" t="s">
        <v>15796</v>
      </c>
      <c r="D2327" s="98" t="s">
        <v>15886</v>
      </c>
      <c r="E2327" s="276"/>
    </row>
    <row r="2328" spans="1:5" ht="15.75">
      <c r="A2328" s="129"/>
      <c r="B2328" s="274" t="s">
        <v>18495</v>
      </c>
      <c r="C2328" s="98" t="s">
        <v>15796</v>
      </c>
      <c r="D2328" s="98" t="s">
        <v>15886</v>
      </c>
      <c r="E2328" s="276"/>
    </row>
    <row r="2329" spans="1:5" ht="15.75">
      <c r="A2329" s="129"/>
      <c r="B2329" s="274" t="s">
        <v>18496</v>
      </c>
      <c r="C2329" s="98" t="s">
        <v>15796</v>
      </c>
      <c r="D2329" s="98" t="s">
        <v>15886</v>
      </c>
      <c r="E2329" s="276"/>
    </row>
    <row r="2330" spans="1:5" ht="15.75">
      <c r="A2330" s="129"/>
      <c r="B2330" s="274" t="s">
        <v>18497</v>
      </c>
      <c r="C2330" s="98" t="s">
        <v>18400</v>
      </c>
      <c r="D2330" s="98" t="s">
        <v>15797</v>
      </c>
      <c r="E2330" s="276"/>
    </row>
    <row r="2331" spans="1:5" ht="15.75">
      <c r="A2331" s="129"/>
      <c r="B2331" s="274" t="s">
        <v>15980</v>
      </c>
      <c r="C2331" s="98" t="s">
        <v>15877</v>
      </c>
      <c r="D2331" s="98" t="s">
        <v>15797</v>
      </c>
      <c r="E2331" s="276"/>
    </row>
    <row r="2332" spans="1:5" ht="15.75">
      <c r="A2332" s="129"/>
      <c r="B2332" s="274" t="s">
        <v>18498</v>
      </c>
      <c r="C2332" s="98" t="s">
        <v>15877</v>
      </c>
      <c r="D2332" s="98" t="s">
        <v>15797</v>
      </c>
      <c r="E2332" s="276"/>
    </row>
    <row r="2333" spans="1:5" ht="15.75">
      <c r="A2333" s="129"/>
      <c r="B2333" s="274" t="s">
        <v>18499</v>
      </c>
      <c r="C2333" s="98" t="s">
        <v>15877</v>
      </c>
      <c r="D2333" s="98" t="s">
        <v>15797</v>
      </c>
      <c r="E2333" s="276"/>
    </row>
    <row r="2334" spans="1:5" ht="15.75">
      <c r="A2334" s="129"/>
      <c r="B2334" s="274" t="s">
        <v>18500</v>
      </c>
      <c r="C2334" s="98" t="s">
        <v>15877</v>
      </c>
      <c r="D2334" s="98" t="s">
        <v>15797</v>
      </c>
      <c r="E2334" s="276"/>
    </row>
    <row r="2335" spans="1:5" ht="15.75">
      <c r="A2335" s="129"/>
      <c r="B2335" s="274" t="s">
        <v>18501</v>
      </c>
      <c r="C2335" s="98" t="s">
        <v>15877</v>
      </c>
      <c r="D2335" s="98" t="s">
        <v>15797</v>
      </c>
      <c r="E2335" s="276"/>
    </row>
    <row r="2336" spans="1:5" ht="15.75">
      <c r="A2336" s="129"/>
      <c r="B2336" s="274" t="s">
        <v>18502</v>
      </c>
      <c r="C2336" s="98" t="s">
        <v>15877</v>
      </c>
      <c r="D2336" s="98" t="s">
        <v>15797</v>
      </c>
      <c r="E2336" s="276"/>
    </row>
    <row r="2337" spans="1:5" ht="15.75">
      <c r="A2337" s="129"/>
      <c r="B2337" s="274" t="s">
        <v>18503</v>
      </c>
      <c r="C2337" s="98" t="s">
        <v>15877</v>
      </c>
      <c r="D2337" s="98" t="s">
        <v>15797</v>
      </c>
      <c r="E2337" s="276"/>
    </row>
    <row r="2338" spans="1:5" ht="15.75">
      <c r="A2338" s="129"/>
      <c r="B2338" s="274" t="s">
        <v>18504</v>
      </c>
      <c r="C2338" s="98" t="s">
        <v>15877</v>
      </c>
      <c r="D2338" s="98" t="s">
        <v>15797</v>
      </c>
      <c r="E2338" s="276"/>
    </row>
    <row r="2339" spans="1:5" ht="15.75">
      <c r="A2339" s="129"/>
      <c r="B2339" s="274" t="s">
        <v>15981</v>
      </c>
      <c r="C2339" s="98" t="s">
        <v>15877</v>
      </c>
      <c r="D2339" s="98" t="s">
        <v>15797</v>
      </c>
      <c r="E2339" s="276"/>
    </row>
    <row r="2340" spans="1:5" ht="15.75">
      <c r="A2340" s="129"/>
      <c r="B2340" s="274" t="s">
        <v>18505</v>
      </c>
      <c r="C2340" s="98" t="s">
        <v>15877</v>
      </c>
      <c r="D2340" s="98" t="s">
        <v>15797</v>
      </c>
      <c r="E2340" s="276"/>
    </row>
    <row r="2341" spans="1:5" ht="15.75">
      <c r="A2341" s="129"/>
      <c r="B2341" s="274" t="s">
        <v>18506</v>
      </c>
      <c r="C2341" s="98" t="s">
        <v>15877</v>
      </c>
      <c r="D2341" s="98" t="s">
        <v>15797</v>
      </c>
      <c r="E2341" s="276"/>
    </row>
    <row r="2342" spans="1:5" ht="15.75">
      <c r="A2342" s="129"/>
      <c r="B2342" s="274" t="s">
        <v>18507</v>
      </c>
      <c r="C2342" s="98" t="s">
        <v>15877</v>
      </c>
      <c r="D2342" s="98" t="s">
        <v>15797</v>
      </c>
      <c r="E2342" s="276"/>
    </row>
    <row r="2343" spans="1:5" ht="15.75">
      <c r="A2343" s="129"/>
      <c r="B2343" s="274" t="s">
        <v>18508</v>
      </c>
      <c r="C2343" s="98" t="s">
        <v>15877</v>
      </c>
      <c r="D2343" s="98" t="s">
        <v>15797</v>
      </c>
      <c r="E2343" s="276"/>
    </row>
    <row r="2344" spans="1:5" ht="15.75">
      <c r="A2344" s="129"/>
      <c r="B2344" s="274" t="s">
        <v>18509</v>
      </c>
      <c r="C2344" s="98" t="s">
        <v>15877</v>
      </c>
      <c r="D2344" s="98" t="s">
        <v>15797</v>
      </c>
      <c r="E2344" s="276"/>
    </row>
    <row r="2345" spans="1:5" ht="15.75">
      <c r="A2345" s="129"/>
      <c r="B2345" s="274" t="s">
        <v>18510</v>
      </c>
      <c r="C2345" s="98" t="s">
        <v>15877</v>
      </c>
      <c r="D2345" s="98" t="s">
        <v>15797</v>
      </c>
      <c r="E2345" s="276"/>
    </row>
    <row r="2346" spans="1:5" ht="15.75">
      <c r="A2346" s="129"/>
      <c r="B2346" s="274" t="s">
        <v>18511</v>
      </c>
      <c r="C2346" s="98" t="s">
        <v>15877</v>
      </c>
      <c r="D2346" s="98" t="s">
        <v>15797</v>
      </c>
      <c r="E2346" s="276"/>
    </row>
    <row r="2347" spans="1:5" ht="15.75">
      <c r="A2347" s="129"/>
      <c r="B2347" s="274" t="s">
        <v>18512</v>
      </c>
      <c r="C2347" s="98" t="s">
        <v>15877</v>
      </c>
      <c r="D2347" s="98" t="s">
        <v>15797</v>
      </c>
      <c r="E2347" s="276"/>
    </row>
    <row r="2348" spans="1:5" ht="15.75">
      <c r="A2348" s="129"/>
      <c r="B2348" s="274" t="s">
        <v>18513</v>
      </c>
      <c r="C2348" s="98" t="s">
        <v>15877</v>
      </c>
      <c r="D2348" s="98" t="s">
        <v>15797</v>
      </c>
      <c r="E2348" s="276"/>
    </row>
    <row r="2349" spans="1:5" ht="15.75">
      <c r="A2349" s="129"/>
      <c r="B2349" s="274" t="s">
        <v>18514</v>
      </c>
      <c r="C2349" s="98" t="s">
        <v>15796</v>
      </c>
      <c r="D2349" s="98" t="s">
        <v>15797</v>
      </c>
      <c r="E2349" s="276"/>
    </row>
    <row r="2350" spans="1:5" ht="15.75">
      <c r="A2350" s="129"/>
      <c r="B2350" s="274" t="s">
        <v>18515</v>
      </c>
      <c r="C2350" s="98" t="s">
        <v>15877</v>
      </c>
      <c r="D2350" s="98" t="s">
        <v>15797</v>
      </c>
      <c r="E2350" s="276"/>
    </row>
    <row r="2351" spans="1:5" ht="15.75">
      <c r="A2351" s="129"/>
      <c r="B2351" s="274" t="s">
        <v>18516</v>
      </c>
      <c r="C2351" s="98" t="s">
        <v>15877</v>
      </c>
      <c r="D2351" s="98" t="s">
        <v>15797</v>
      </c>
      <c r="E2351" s="276"/>
    </row>
    <row r="2352" spans="1:5" ht="15.75">
      <c r="A2352" s="129"/>
      <c r="B2352" s="274" t="s">
        <v>15982</v>
      </c>
      <c r="C2352" s="98" t="s">
        <v>15877</v>
      </c>
      <c r="D2352" s="98" t="s">
        <v>15797</v>
      </c>
      <c r="E2352" s="276"/>
    </row>
    <row r="2353" spans="1:5" ht="15.75">
      <c r="A2353" s="129"/>
      <c r="B2353" s="274" t="s">
        <v>18517</v>
      </c>
      <c r="C2353" s="98" t="s">
        <v>15877</v>
      </c>
      <c r="D2353" s="98" t="s">
        <v>15797</v>
      </c>
      <c r="E2353" s="276"/>
    </row>
    <row r="2354" spans="1:5" ht="15.75">
      <c r="A2354" s="129"/>
      <c r="B2354" s="274" t="s">
        <v>18518</v>
      </c>
      <c r="C2354" s="98" t="s">
        <v>15877</v>
      </c>
      <c r="D2354" s="98" t="s">
        <v>15797</v>
      </c>
      <c r="E2354" s="276"/>
    </row>
    <row r="2355" spans="1:5" ht="15.75">
      <c r="A2355" s="129"/>
      <c r="B2355" s="274" t="s">
        <v>18519</v>
      </c>
      <c r="C2355" s="98" t="s">
        <v>15877</v>
      </c>
      <c r="D2355" s="98" t="s">
        <v>15797</v>
      </c>
      <c r="E2355" s="276"/>
    </row>
    <row r="2356" spans="1:5" ht="15.75">
      <c r="A2356" s="129"/>
      <c r="B2356" s="274" t="s">
        <v>18520</v>
      </c>
      <c r="C2356" s="98" t="s">
        <v>15877</v>
      </c>
      <c r="D2356" s="98" t="s">
        <v>15797</v>
      </c>
      <c r="E2356" s="276"/>
    </row>
    <row r="2357" spans="1:5" ht="15.75">
      <c r="A2357" s="129"/>
      <c r="B2357" s="274" t="s">
        <v>15983</v>
      </c>
      <c r="C2357" s="98" t="s">
        <v>15815</v>
      </c>
      <c r="D2357" s="98" t="s">
        <v>15797</v>
      </c>
      <c r="E2357" s="276"/>
    </row>
    <row r="2358" spans="1:5" ht="15.75">
      <c r="A2358" s="129"/>
      <c r="B2358" s="274" t="s">
        <v>15984</v>
      </c>
      <c r="C2358" s="98" t="s">
        <v>15985</v>
      </c>
      <c r="D2358" s="98" t="s">
        <v>15797</v>
      </c>
      <c r="E2358" s="276"/>
    </row>
    <row r="2359" spans="1:5" ht="15.75">
      <c r="A2359" s="129"/>
      <c r="B2359" s="274" t="s">
        <v>15986</v>
      </c>
      <c r="C2359" s="98" t="s">
        <v>15815</v>
      </c>
      <c r="D2359" s="98" t="s">
        <v>15797</v>
      </c>
      <c r="E2359" s="276"/>
    </row>
    <row r="2360" spans="1:5" ht="15.75">
      <c r="A2360" s="129"/>
      <c r="B2360" s="274" t="s">
        <v>18521</v>
      </c>
      <c r="C2360" s="98" t="s">
        <v>15985</v>
      </c>
      <c r="D2360" s="98" t="s">
        <v>15797</v>
      </c>
      <c r="E2360" s="276"/>
    </row>
    <row r="2361" spans="1:5" ht="15.75">
      <c r="A2361" s="129"/>
      <c r="B2361" s="274" t="s">
        <v>18522</v>
      </c>
      <c r="C2361" s="98" t="s">
        <v>15815</v>
      </c>
      <c r="D2361" s="98" t="s">
        <v>15797</v>
      </c>
      <c r="E2361" s="276"/>
    </row>
    <row r="2362" spans="1:5" ht="15.75">
      <c r="A2362" s="129"/>
      <c r="B2362" s="274" t="s">
        <v>15987</v>
      </c>
      <c r="C2362" s="98" t="s">
        <v>15985</v>
      </c>
      <c r="D2362" s="98" t="s">
        <v>15797</v>
      </c>
      <c r="E2362" s="276"/>
    </row>
    <row r="2363" spans="1:5" ht="15.75">
      <c r="A2363" s="129"/>
      <c r="B2363" s="274" t="s">
        <v>18523</v>
      </c>
      <c r="C2363" s="98" t="s">
        <v>15985</v>
      </c>
      <c r="D2363" s="98" t="s">
        <v>15797</v>
      </c>
      <c r="E2363" s="276"/>
    </row>
    <row r="2364" spans="1:5" ht="15.75">
      <c r="A2364" s="129"/>
      <c r="B2364" s="274" t="s">
        <v>18524</v>
      </c>
      <c r="C2364" s="98" t="s">
        <v>15985</v>
      </c>
      <c r="D2364" s="98" t="s">
        <v>15797</v>
      </c>
      <c r="E2364" s="276"/>
    </row>
    <row r="2365" spans="1:5" ht="15.75">
      <c r="A2365" s="129"/>
      <c r="B2365" s="274" t="s">
        <v>18525</v>
      </c>
      <c r="C2365" s="98" t="s">
        <v>18526</v>
      </c>
      <c r="D2365" s="98" t="s">
        <v>15797</v>
      </c>
      <c r="E2365" s="276"/>
    </row>
    <row r="2366" spans="1:5" ht="15.75">
      <c r="A2366" s="129"/>
      <c r="B2366" s="274" t="s">
        <v>18527</v>
      </c>
      <c r="C2366" s="98" t="s">
        <v>18526</v>
      </c>
      <c r="D2366" s="98" t="s">
        <v>15797</v>
      </c>
      <c r="E2366" s="276"/>
    </row>
    <row r="2367" spans="1:5" ht="15.75">
      <c r="A2367" s="129"/>
      <c r="B2367" s="274" t="s">
        <v>18528</v>
      </c>
      <c r="C2367" s="98" t="s">
        <v>15985</v>
      </c>
      <c r="D2367" s="98" t="s">
        <v>15797</v>
      </c>
      <c r="E2367" s="276"/>
    </row>
    <row r="2368" spans="1:5" ht="15.75">
      <c r="A2368" s="129"/>
      <c r="B2368" s="274" t="s">
        <v>18529</v>
      </c>
      <c r="C2368" s="98" t="s">
        <v>15985</v>
      </c>
      <c r="D2368" s="98" t="s">
        <v>15797</v>
      </c>
      <c r="E2368" s="276"/>
    </row>
    <row r="2369" spans="1:5" ht="15.75">
      <c r="A2369" s="129"/>
      <c r="B2369" s="274" t="s">
        <v>18530</v>
      </c>
      <c r="C2369" s="98" t="s">
        <v>15985</v>
      </c>
      <c r="D2369" s="98" t="s">
        <v>15797</v>
      </c>
      <c r="E2369" s="276"/>
    </row>
    <row r="2370" spans="1:5" ht="15.75">
      <c r="A2370" s="129"/>
      <c r="B2370" s="274" t="s">
        <v>18531</v>
      </c>
      <c r="C2370" s="98" t="s">
        <v>15985</v>
      </c>
      <c r="D2370" s="98" t="s">
        <v>15797</v>
      </c>
      <c r="E2370" s="276"/>
    </row>
    <row r="2371" spans="1:5" ht="15.75">
      <c r="A2371" s="129"/>
      <c r="B2371" s="274" t="s">
        <v>18532</v>
      </c>
      <c r="C2371" s="98" t="s">
        <v>15985</v>
      </c>
      <c r="D2371" s="98" t="s">
        <v>15797</v>
      </c>
      <c r="E2371" s="276"/>
    </row>
    <row r="2372" spans="1:5" ht="15.75">
      <c r="A2372" s="129"/>
      <c r="B2372" s="274" t="s">
        <v>15988</v>
      </c>
      <c r="C2372" s="98" t="s">
        <v>15985</v>
      </c>
      <c r="D2372" s="98" t="s">
        <v>15797</v>
      </c>
      <c r="E2372" s="276"/>
    </row>
    <row r="2373" spans="1:5" ht="15.75">
      <c r="A2373" s="129"/>
      <c r="B2373" s="274" t="s">
        <v>15989</v>
      </c>
      <c r="C2373" s="98" t="s">
        <v>15985</v>
      </c>
      <c r="D2373" s="98" t="s">
        <v>15797</v>
      </c>
      <c r="E2373" s="276"/>
    </row>
    <row r="2374" spans="1:5" ht="15.75">
      <c r="A2374" s="129"/>
      <c r="B2374" s="274" t="s">
        <v>18533</v>
      </c>
      <c r="C2374" s="98" t="s">
        <v>15985</v>
      </c>
      <c r="D2374" s="98" t="s">
        <v>15797</v>
      </c>
      <c r="E2374" s="276"/>
    </row>
    <row r="2375" spans="1:5" ht="15.75">
      <c r="A2375" s="129"/>
      <c r="B2375" s="274" t="s">
        <v>18534</v>
      </c>
      <c r="C2375" s="98" t="s">
        <v>15985</v>
      </c>
      <c r="D2375" s="98" t="s">
        <v>15797</v>
      </c>
      <c r="E2375" s="276"/>
    </row>
    <row r="2376" spans="1:5" ht="15.75">
      <c r="A2376" s="129"/>
      <c r="B2376" s="274" t="s">
        <v>18535</v>
      </c>
      <c r="C2376" s="98" t="s">
        <v>15985</v>
      </c>
      <c r="D2376" s="98" t="s">
        <v>15797</v>
      </c>
      <c r="E2376" s="276"/>
    </row>
    <row r="2377" spans="1:5" ht="15.75">
      <c r="A2377" s="129"/>
      <c r="B2377" s="274" t="s">
        <v>15990</v>
      </c>
      <c r="C2377" s="98" t="s">
        <v>15985</v>
      </c>
      <c r="D2377" s="98" t="s">
        <v>15797</v>
      </c>
      <c r="E2377" s="276"/>
    </row>
    <row r="2378" spans="1:5" ht="15.75">
      <c r="A2378" s="129"/>
      <c r="B2378" s="274" t="s">
        <v>18536</v>
      </c>
      <c r="C2378" s="98" t="s">
        <v>15985</v>
      </c>
      <c r="D2378" s="98" t="s">
        <v>15797</v>
      </c>
      <c r="E2378" s="276"/>
    </row>
    <row r="2379" spans="1:5" ht="15.75">
      <c r="A2379" s="129"/>
      <c r="B2379" s="274" t="s">
        <v>18537</v>
      </c>
      <c r="C2379" s="98" t="s">
        <v>15985</v>
      </c>
      <c r="D2379" s="98" t="s">
        <v>15797</v>
      </c>
      <c r="E2379" s="276"/>
    </row>
    <row r="2380" spans="1:5" ht="15.75">
      <c r="A2380" s="129"/>
      <c r="B2380" s="274" t="s">
        <v>15991</v>
      </c>
      <c r="C2380" s="98" t="s">
        <v>15985</v>
      </c>
      <c r="D2380" s="98" t="s">
        <v>15797</v>
      </c>
      <c r="E2380" s="276"/>
    </row>
    <row r="2381" spans="1:5" ht="15.75">
      <c r="A2381" s="129"/>
      <c r="B2381" s="274" t="s">
        <v>18538</v>
      </c>
      <c r="C2381" s="98" t="s">
        <v>15985</v>
      </c>
      <c r="D2381" s="98" t="s">
        <v>15797</v>
      </c>
      <c r="E2381" s="276"/>
    </row>
    <row r="2382" spans="1:5" ht="15.75">
      <c r="A2382" s="129"/>
      <c r="B2382" s="274" t="s">
        <v>18539</v>
      </c>
      <c r="C2382" s="98" t="s">
        <v>15985</v>
      </c>
      <c r="D2382" s="98" t="s">
        <v>15797</v>
      </c>
      <c r="E2382" s="276"/>
    </row>
    <row r="2383" spans="1:5" ht="15.75">
      <c r="A2383" s="129"/>
      <c r="B2383" s="274" t="s">
        <v>18540</v>
      </c>
      <c r="C2383" s="98" t="s">
        <v>17132</v>
      </c>
      <c r="D2383" s="98" t="s">
        <v>15797</v>
      </c>
      <c r="E2383" s="276"/>
    </row>
    <row r="2384" spans="1:5" ht="15.75">
      <c r="A2384" s="129"/>
      <c r="B2384" s="274" t="s">
        <v>18541</v>
      </c>
      <c r="C2384" s="98" t="s">
        <v>17132</v>
      </c>
      <c r="D2384" s="98" t="s">
        <v>15797</v>
      </c>
      <c r="E2384" s="276"/>
    </row>
    <row r="2385" spans="1:5" ht="15.75">
      <c r="A2385" s="129"/>
      <c r="B2385" s="274" t="s">
        <v>18542</v>
      </c>
      <c r="C2385" s="98" t="s">
        <v>17132</v>
      </c>
      <c r="D2385" s="98" t="s">
        <v>15797</v>
      </c>
      <c r="E2385" s="276"/>
    </row>
    <row r="2386" spans="1:5" ht="15.75">
      <c r="A2386" s="129"/>
      <c r="B2386" s="274" t="s">
        <v>18543</v>
      </c>
      <c r="C2386" s="98" t="s">
        <v>17132</v>
      </c>
      <c r="D2386" s="98" t="s">
        <v>15797</v>
      </c>
      <c r="E2386" s="276"/>
    </row>
    <row r="2387" spans="1:5" ht="15.75">
      <c r="A2387" s="129"/>
      <c r="B2387" s="274" t="s">
        <v>15992</v>
      </c>
      <c r="C2387" s="98" t="s">
        <v>15985</v>
      </c>
      <c r="D2387" s="98" t="s">
        <v>15797</v>
      </c>
      <c r="E2387" s="276"/>
    </row>
    <row r="2388" spans="1:5" ht="15.75">
      <c r="A2388" s="129"/>
      <c r="B2388" s="274" t="s">
        <v>18544</v>
      </c>
      <c r="C2388" s="98" t="s">
        <v>15985</v>
      </c>
      <c r="D2388" s="98" t="s">
        <v>15797</v>
      </c>
      <c r="E2388" s="276"/>
    </row>
    <row r="2389" spans="1:5" ht="15.75">
      <c r="A2389" s="129"/>
      <c r="B2389" s="274" t="s">
        <v>18545</v>
      </c>
      <c r="C2389" s="98" t="s">
        <v>15985</v>
      </c>
      <c r="D2389" s="98" t="s">
        <v>15797</v>
      </c>
      <c r="E2389" s="276"/>
    </row>
    <row r="2390" spans="1:5" ht="15.75">
      <c r="A2390" s="129"/>
      <c r="B2390" s="274" t="s">
        <v>15993</v>
      </c>
      <c r="C2390" s="98" t="s">
        <v>15985</v>
      </c>
      <c r="D2390" s="98" t="s">
        <v>15797</v>
      </c>
      <c r="E2390" s="276"/>
    </row>
    <row r="2391" spans="1:5" ht="15.75">
      <c r="A2391" s="129"/>
      <c r="B2391" s="274" t="s">
        <v>18546</v>
      </c>
      <c r="C2391" s="98" t="s">
        <v>15985</v>
      </c>
      <c r="D2391" s="98" t="s">
        <v>15797</v>
      </c>
      <c r="E2391" s="276"/>
    </row>
    <row r="2392" spans="1:5" ht="15.75">
      <c r="A2392" s="129"/>
      <c r="B2392" s="274" t="s">
        <v>18547</v>
      </c>
      <c r="C2392" s="98" t="s">
        <v>15985</v>
      </c>
      <c r="D2392" s="98" t="s">
        <v>15797</v>
      </c>
      <c r="E2392" s="276"/>
    </row>
    <row r="2393" spans="1:5" ht="15.75">
      <c r="A2393" s="129"/>
      <c r="B2393" s="274" t="s">
        <v>18548</v>
      </c>
      <c r="C2393" s="98" t="s">
        <v>15985</v>
      </c>
      <c r="D2393" s="98" t="s">
        <v>15797</v>
      </c>
      <c r="E2393" s="276"/>
    </row>
    <row r="2394" spans="1:5" ht="15.75">
      <c r="A2394" s="129"/>
      <c r="B2394" s="274" t="s">
        <v>18549</v>
      </c>
      <c r="C2394" s="98" t="s">
        <v>15985</v>
      </c>
      <c r="D2394" s="98" t="s">
        <v>15797</v>
      </c>
      <c r="E2394" s="276"/>
    </row>
    <row r="2395" spans="1:5" ht="15.75">
      <c r="A2395" s="129"/>
      <c r="B2395" s="274" t="s">
        <v>15994</v>
      </c>
      <c r="C2395" s="98" t="s">
        <v>15985</v>
      </c>
      <c r="D2395" s="98" t="s">
        <v>15797</v>
      </c>
      <c r="E2395" s="276"/>
    </row>
    <row r="2396" spans="1:5" ht="15.75">
      <c r="A2396" s="129"/>
      <c r="B2396" s="274" t="s">
        <v>18550</v>
      </c>
      <c r="C2396" s="98" t="s">
        <v>18526</v>
      </c>
      <c r="D2396" s="98" t="s">
        <v>15797</v>
      </c>
      <c r="E2396" s="276"/>
    </row>
    <row r="2397" spans="1:5" ht="15.75">
      <c r="A2397" s="129"/>
      <c r="B2397" s="274" t="s">
        <v>18551</v>
      </c>
      <c r="C2397" s="98" t="s">
        <v>15985</v>
      </c>
      <c r="D2397" s="98" t="s">
        <v>15797</v>
      </c>
      <c r="E2397" s="276"/>
    </row>
    <row r="2398" spans="1:5" ht="15.75">
      <c r="A2398" s="129"/>
      <c r="B2398" s="274" t="s">
        <v>15995</v>
      </c>
      <c r="C2398" s="98" t="s">
        <v>15985</v>
      </c>
      <c r="D2398" s="98" t="s">
        <v>15797</v>
      </c>
      <c r="E2398" s="276"/>
    </row>
    <row r="2399" spans="1:5" ht="15.75">
      <c r="A2399" s="129"/>
      <c r="B2399" s="274" t="s">
        <v>18552</v>
      </c>
      <c r="C2399" s="98" t="s">
        <v>18526</v>
      </c>
      <c r="D2399" s="98" t="s">
        <v>15797</v>
      </c>
      <c r="E2399" s="276"/>
    </row>
    <row r="2400" spans="1:5" ht="15.75">
      <c r="A2400" s="129"/>
      <c r="B2400" s="274" t="s">
        <v>18553</v>
      </c>
      <c r="C2400" s="98" t="s">
        <v>15985</v>
      </c>
      <c r="D2400" s="98" t="s">
        <v>15797</v>
      </c>
      <c r="E2400" s="276"/>
    </row>
    <row r="2401" spans="1:5" ht="15.75">
      <c r="A2401" s="129"/>
      <c r="B2401" s="274" t="s">
        <v>15996</v>
      </c>
      <c r="C2401" s="98" t="s">
        <v>15815</v>
      </c>
      <c r="D2401" s="98" t="s">
        <v>15797</v>
      </c>
      <c r="E2401" s="276"/>
    </row>
    <row r="2402" spans="1:5" ht="15.75">
      <c r="A2402" s="129"/>
      <c r="B2402" s="274" t="s">
        <v>18554</v>
      </c>
      <c r="C2402" s="98" t="s">
        <v>15985</v>
      </c>
      <c r="D2402" s="98" t="s">
        <v>15797</v>
      </c>
      <c r="E2402" s="276"/>
    </row>
    <row r="2403" spans="1:5" ht="15.75">
      <c r="A2403" s="129"/>
      <c r="B2403" s="274" t="s">
        <v>18555</v>
      </c>
      <c r="C2403" s="98" t="s">
        <v>15815</v>
      </c>
      <c r="D2403" s="98" t="s">
        <v>15797</v>
      </c>
      <c r="E2403" s="276"/>
    </row>
    <row r="2404" spans="1:5" ht="15.75">
      <c r="A2404" s="129"/>
      <c r="B2404" s="274" t="s">
        <v>18556</v>
      </c>
      <c r="C2404" s="98" t="s">
        <v>17132</v>
      </c>
      <c r="D2404" s="98" t="s">
        <v>15797</v>
      </c>
      <c r="E2404" s="276"/>
    </row>
    <row r="2405" spans="1:5" ht="15.75">
      <c r="A2405" s="129"/>
      <c r="B2405" s="274" t="s">
        <v>18557</v>
      </c>
      <c r="C2405" s="98" t="s">
        <v>17132</v>
      </c>
      <c r="D2405" s="98" t="s">
        <v>15797</v>
      </c>
      <c r="E2405" s="276"/>
    </row>
    <row r="2406" spans="1:5" ht="15.75">
      <c r="A2406" s="129"/>
      <c r="B2406" s="274" t="s">
        <v>18558</v>
      </c>
      <c r="C2406" s="98" t="s">
        <v>17132</v>
      </c>
      <c r="D2406" s="98" t="s">
        <v>15797</v>
      </c>
      <c r="E2406" s="276"/>
    </row>
    <row r="2407" spans="1:5" ht="15.75">
      <c r="A2407" s="129"/>
      <c r="B2407" s="274" t="s">
        <v>15997</v>
      </c>
      <c r="C2407" s="98" t="s">
        <v>15815</v>
      </c>
      <c r="D2407" s="98" t="s">
        <v>15797</v>
      </c>
      <c r="E2407" s="276"/>
    </row>
    <row r="2408" spans="1:5" ht="15.75">
      <c r="A2408" s="129"/>
      <c r="B2408" s="274" t="s">
        <v>18559</v>
      </c>
      <c r="C2408" s="98" t="s">
        <v>18526</v>
      </c>
      <c r="D2408" s="98" t="s">
        <v>15797</v>
      </c>
      <c r="E2408" s="276"/>
    </row>
    <row r="2409" spans="1:5" ht="15.75">
      <c r="A2409" s="129"/>
      <c r="B2409" s="274" t="s">
        <v>18560</v>
      </c>
      <c r="C2409" s="98" t="s">
        <v>15815</v>
      </c>
      <c r="D2409" s="98" t="s">
        <v>15797</v>
      </c>
      <c r="E2409" s="276"/>
    </row>
    <row r="2410" spans="1:5" ht="15.75">
      <c r="A2410" s="129"/>
      <c r="B2410" s="274" t="s">
        <v>15998</v>
      </c>
      <c r="C2410" s="98" t="s">
        <v>15815</v>
      </c>
      <c r="D2410" s="98" t="s">
        <v>15797</v>
      </c>
      <c r="E2410" s="276"/>
    </row>
    <row r="2411" spans="1:5" ht="15.75">
      <c r="A2411" s="129"/>
      <c r="B2411" s="274" t="s">
        <v>18561</v>
      </c>
      <c r="C2411" s="98" t="s">
        <v>15985</v>
      </c>
      <c r="D2411" s="98" t="s">
        <v>15797</v>
      </c>
      <c r="E2411" s="276"/>
    </row>
    <row r="2412" spans="1:5" ht="15.75">
      <c r="A2412" s="129"/>
      <c r="B2412" s="274" t="s">
        <v>18562</v>
      </c>
      <c r="C2412" s="98" t="s">
        <v>15815</v>
      </c>
      <c r="D2412" s="98" t="s">
        <v>15797</v>
      </c>
      <c r="E2412" s="276"/>
    </row>
    <row r="2413" spans="1:5" ht="15.75">
      <c r="A2413" s="129"/>
      <c r="B2413" s="274" t="s">
        <v>15999</v>
      </c>
      <c r="C2413" s="98" t="s">
        <v>15985</v>
      </c>
      <c r="D2413" s="98" t="s">
        <v>15797</v>
      </c>
      <c r="E2413" s="276"/>
    </row>
    <row r="2414" spans="1:5" ht="15.75">
      <c r="A2414" s="129"/>
      <c r="B2414" s="274" t="s">
        <v>18563</v>
      </c>
      <c r="C2414" s="98" t="s">
        <v>15985</v>
      </c>
      <c r="D2414" s="98" t="s">
        <v>15797</v>
      </c>
      <c r="E2414" s="276"/>
    </row>
    <row r="2415" spans="1:5" ht="15.75">
      <c r="A2415" s="129"/>
      <c r="B2415" s="274" t="s">
        <v>18564</v>
      </c>
      <c r="C2415" s="98" t="s">
        <v>15985</v>
      </c>
      <c r="D2415" s="98" t="s">
        <v>15797</v>
      </c>
      <c r="E2415" s="276"/>
    </row>
    <row r="2416" spans="1:5" ht="15.75">
      <c r="A2416" s="129"/>
      <c r="B2416" s="274" t="s">
        <v>16000</v>
      </c>
      <c r="C2416" s="98" t="s">
        <v>15985</v>
      </c>
      <c r="D2416" s="98" t="s">
        <v>15797</v>
      </c>
      <c r="E2416" s="276"/>
    </row>
    <row r="2417" spans="1:5" ht="15.75">
      <c r="A2417" s="129"/>
      <c r="B2417" s="274" t="s">
        <v>18565</v>
      </c>
      <c r="C2417" s="98" t="s">
        <v>15985</v>
      </c>
      <c r="D2417" s="98" t="s">
        <v>15797</v>
      </c>
      <c r="E2417" s="276"/>
    </row>
    <row r="2418" spans="1:5" ht="15.75">
      <c r="A2418" s="129"/>
      <c r="B2418" s="274" t="s">
        <v>18566</v>
      </c>
      <c r="C2418" s="98" t="s">
        <v>15985</v>
      </c>
      <c r="D2418" s="98" t="s">
        <v>15797</v>
      </c>
      <c r="E2418" s="276"/>
    </row>
    <row r="2419" spans="1:5" ht="15.75">
      <c r="A2419" s="129"/>
      <c r="B2419" s="274" t="s">
        <v>18567</v>
      </c>
      <c r="C2419" s="98" t="s">
        <v>18526</v>
      </c>
      <c r="D2419" s="98" t="s">
        <v>15797</v>
      </c>
      <c r="E2419" s="276"/>
    </row>
    <row r="2420" spans="1:5" ht="15.75">
      <c r="A2420" s="129"/>
      <c r="B2420" s="274" t="s">
        <v>18568</v>
      </c>
      <c r="C2420" s="98" t="s">
        <v>15985</v>
      </c>
      <c r="D2420" s="98" t="s">
        <v>15797</v>
      </c>
      <c r="E2420" s="276"/>
    </row>
    <row r="2421" spans="1:5" ht="15.75">
      <c r="A2421" s="129"/>
      <c r="B2421" s="274" t="s">
        <v>16001</v>
      </c>
      <c r="C2421" s="98" t="s">
        <v>15985</v>
      </c>
      <c r="D2421" s="98" t="s">
        <v>15797</v>
      </c>
      <c r="E2421" s="276"/>
    </row>
    <row r="2422" spans="1:5" ht="15.75">
      <c r="A2422" s="129"/>
      <c r="B2422" s="274" t="s">
        <v>16002</v>
      </c>
      <c r="C2422" s="98" t="s">
        <v>15815</v>
      </c>
      <c r="D2422" s="98" t="s">
        <v>15797</v>
      </c>
      <c r="E2422" s="276"/>
    </row>
    <row r="2423" spans="1:5" ht="15.75">
      <c r="A2423" s="129"/>
      <c r="B2423" s="274" t="s">
        <v>18569</v>
      </c>
      <c r="C2423" s="98" t="s">
        <v>15985</v>
      </c>
      <c r="D2423" s="98" t="s">
        <v>15797</v>
      </c>
      <c r="E2423" s="276"/>
    </row>
    <row r="2424" spans="1:5" ht="15.75">
      <c r="A2424" s="129"/>
      <c r="B2424" s="274" t="s">
        <v>18570</v>
      </c>
      <c r="C2424" s="98" t="s">
        <v>15815</v>
      </c>
      <c r="D2424" s="98" t="s">
        <v>15797</v>
      </c>
      <c r="E2424" s="276"/>
    </row>
    <row r="2425" spans="1:5" ht="15.75">
      <c r="A2425" s="129"/>
      <c r="B2425" s="274" t="s">
        <v>18571</v>
      </c>
      <c r="C2425" s="98" t="s">
        <v>15985</v>
      </c>
      <c r="D2425" s="98" t="s">
        <v>15797</v>
      </c>
      <c r="E2425" s="276"/>
    </row>
    <row r="2426" spans="1:5" ht="15.75">
      <c r="A2426" s="129"/>
      <c r="B2426" s="274" t="s">
        <v>16003</v>
      </c>
      <c r="C2426" s="98" t="s">
        <v>15815</v>
      </c>
      <c r="D2426" s="98" t="s">
        <v>15797</v>
      </c>
      <c r="E2426" s="276"/>
    </row>
    <row r="2427" spans="1:5" ht="15.75">
      <c r="A2427" s="129"/>
      <c r="B2427" s="274" t="s">
        <v>18572</v>
      </c>
      <c r="C2427" s="98" t="s">
        <v>15985</v>
      </c>
      <c r="D2427" s="98" t="s">
        <v>15797</v>
      </c>
      <c r="E2427" s="276"/>
    </row>
    <row r="2428" spans="1:5" ht="15.75">
      <c r="A2428" s="129"/>
      <c r="B2428" s="274" t="s">
        <v>18573</v>
      </c>
      <c r="C2428" s="98" t="s">
        <v>15815</v>
      </c>
      <c r="D2428" s="98" t="s">
        <v>15797</v>
      </c>
      <c r="E2428" s="276"/>
    </row>
    <row r="2429" spans="1:5" ht="15.75">
      <c r="A2429" s="129"/>
      <c r="B2429" s="274" t="s">
        <v>18574</v>
      </c>
      <c r="C2429" s="98" t="s">
        <v>15985</v>
      </c>
      <c r="D2429" s="98" t="s">
        <v>15797</v>
      </c>
      <c r="E2429" s="276"/>
    </row>
    <row r="2430" spans="1:5" ht="15.75">
      <c r="A2430" s="129"/>
      <c r="B2430" s="274" t="s">
        <v>16004</v>
      </c>
      <c r="C2430" s="98" t="s">
        <v>15985</v>
      </c>
      <c r="D2430" s="98" t="s">
        <v>15797</v>
      </c>
      <c r="E2430" s="276"/>
    </row>
    <row r="2431" spans="1:5" ht="15.75">
      <c r="A2431" s="129"/>
      <c r="B2431" s="274" t="s">
        <v>16005</v>
      </c>
      <c r="C2431" s="98" t="s">
        <v>15985</v>
      </c>
      <c r="D2431" s="98" t="s">
        <v>15797</v>
      </c>
      <c r="E2431" s="276"/>
    </row>
    <row r="2432" spans="1:5" ht="15.75">
      <c r="A2432" s="129"/>
      <c r="B2432" s="274" t="s">
        <v>18575</v>
      </c>
      <c r="C2432" s="98" t="s">
        <v>15985</v>
      </c>
      <c r="D2432" s="98" t="s">
        <v>15797</v>
      </c>
      <c r="E2432" s="276"/>
    </row>
    <row r="2433" spans="1:5" ht="15.75">
      <c r="A2433" s="129"/>
      <c r="B2433" s="274" t="s">
        <v>18576</v>
      </c>
      <c r="C2433" s="98" t="s">
        <v>15985</v>
      </c>
      <c r="D2433" s="98" t="s">
        <v>15797</v>
      </c>
      <c r="E2433" s="276"/>
    </row>
    <row r="2434" spans="1:5" ht="15.75">
      <c r="A2434" s="129"/>
      <c r="B2434" s="274" t="s">
        <v>16006</v>
      </c>
      <c r="C2434" s="98" t="s">
        <v>15985</v>
      </c>
      <c r="D2434" s="98" t="s">
        <v>15797</v>
      </c>
      <c r="E2434" s="276"/>
    </row>
    <row r="2435" spans="1:5" ht="15.75">
      <c r="A2435" s="129"/>
      <c r="B2435" s="274" t="s">
        <v>18577</v>
      </c>
      <c r="C2435" s="98" t="s">
        <v>15985</v>
      </c>
      <c r="D2435" s="98" t="s">
        <v>15797</v>
      </c>
      <c r="E2435" s="276"/>
    </row>
    <row r="2436" spans="1:5" ht="15.75">
      <c r="A2436" s="129"/>
      <c r="B2436" s="274" t="s">
        <v>18578</v>
      </c>
      <c r="C2436" s="98" t="s">
        <v>15985</v>
      </c>
      <c r="D2436" s="98" t="s">
        <v>15797</v>
      </c>
      <c r="E2436" s="276"/>
    </row>
    <row r="2437" spans="1:5" ht="15.75">
      <c r="A2437" s="129"/>
      <c r="B2437" s="274" t="s">
        <v>16007</v>
      </c>
      <c r="C2437" s="98" t="s">
        <v>15985</v>
      </c>
      <c r="D2437" s="98" t="s">
        <v>15797</v>
      </c>
      <c r="E2437" s="276"/>
    </row>
    <row r="2438" spans="1:5" ht="15.75">
      <c r="A2438" s="129"/>
      <c r="B2438" s="274" t="s">
        <v>18579</v>
      </c>
      <c r="C2438" s="98" t="s">
        <v>15985</v>
      </c>
      <c r="D2438" s="98" t="s">
        <v>15797</v>
      </c>
      <c r="E2438" s="276"/>
    </row>
    <row r="2439" spans="1:5" ht="15.75">
      <c r="A2439" s="129"/>
      <c r="B2439" s="274" t="s">
        <v>18580</v>
      </c>
      <c r="C2439" s="98" t="s">
        <v>15985</v>
      </c>
      <c r="D2439" s="98" t="s">
        <v>15797</v>
      </c>
      <c r="E2439" s="276"/>
    </row>
    <row r="2440" spans="1:5" ht="15.75">
      <c r="A2440" s="129"/>
      <c r="B2440" s="274" t="s">
        <v>18581</v>
      </c>
      <c r="C2440" s="98" t="s">
        <v>15985</v>
      </c>
      <c r="D2440" s="98" t="s">
        <v>15797</v>
      </c>
      <c r="E2440" s="276"/>
    </row>
    <row r="2441" spans="1:5" ht="15.75">
      <c r="A2441" s="129"/>
      <c r="B2441" s="274" t="s">
        <v>16008</v>
      </c>
      <c r="C2441" s="98" t="s">
        <v>15985</v>
      </c>
      <c r="D2441" s="98" t="s">
        <v>15797</v>
      </c>
      <c r="E2441" s="276"/>
    </row>
    <row r="2442" spans="1:5" ht="15.75">
      <c r="A2442" s="129"/>
      <c r="B2442" s="274" t="s">
        <v>18582</v>
      </c>
      <c r="C2442" s="98" t="s">
        <v>15985</v>
      </c>
      <c r="D2442" s="98" t="s">
        <v>15797</v>
      </c>
      <c r="E2442" s="276"/>
    </row>
    <row r="2443" spans="1:5" ht="15.75">
      <c r="A2443" s="129"/>
      <c r="B2443" s="274" t="s">
        <v>16009</v>
      </c>
      <c r="C2443" s="98" t="s">
        <v>15815</v>
      </c>
      <c r="D2443" s="98" t="s">
        <v>15797</v>
      </c>
      <c r="E2443" s="276"/>
    </row>
    <row r="2444" spans="1:5" ht="15.75">
      <c r="A2444" s="129"/>
      <c r="B2444" s="274" t="s">
        <v>18583</v>
      </c>
      <c r="C2444" s="98" t="s">
        <v>15985</v>
      </c>
      <c r="D2444" s="98" t="s">
        <v>15797</v>
      </c>
      <c r="E2444" s="276"/>
    </row>
    <row r="2445" spans="1:5" ht="15.75">
      <c r="A2445" s="129"/>
      <c r="B2445" s="274" t="s">
        <v>18584</v>
      </c>
      <c r="C2445" s="98" t="s">
        <v>15815</v>
      </c>
      <c r="D2445" s="98" t="s">
        <v>15797</v>
      </c>
      <c r="E2445" s="276"/>
    </row>
    <row r="2446" spans="1:5" ht="15.75">
      <c r="A2446" s="129"/>
      <c r="B2446" s="274" t="s">
        <v>18585</v>
      </c>
      <c r="C2446" s="98" t="s">
        <v>15985</v>
      </c>
      <c r="D2446" s="98" t="s">
        <v>15797</v>
      </c>
      <c r="E2446" s="276"/>
    </row>
    <row r="2447" spans="1:5" ht="15.75">
      <c r="A2447" s="129"/>
      <c r="B2447" s="274" t="s">
        <v>18586</v>
      </c>
      <c r="C2447" s="98" t="s">
        <v>18526</v>
      </c>
      <c r="D2447" s="98" t="s">
        <v>15797</v>
      </c>
      <c r="E2447" s="276"/>
    </row>
    <row r="2448" spans="1:5" ht="15.75">
      <c r="A2448" s="129"/>
      <c r="B2448" s="274" t="s">
        <v>16010</v>
      </c>
      <c r="C2448" s="98" t="s">
        <v>15985</v>
      </c>
      <c r="D2448" s="98" t="s">
        <v>15797</v>
      </c>
      <c r="E2448" s="276"/>
    </row>
    <row r="2449" spans="1:5" ht="15.75">
      <c r="A2449" s="129"/>
      <c r="B2449" s="274" t="s">
        <v>18587</v>
      </c>
      <c r="C2449" s="98" t="s">
        <v>15985</v>
      </c>
      <c r="D2449" s="98" t="s">
        <v>15797</v>
      </c>
      <c r="E2449" s="276"/>
    </row>
    <row r="2450" spans="1:5" ht="15.75">
      <c r="A2450" s="129"/>
      <c r="B2450" s="274" t="s">
        <v>18588</v>
      </c>
      <c r="C2450" s="98" t="s">
        <v>18526</v>
      </c>
      <c r="D2450" s="98" t="s">
        <v>15797</v>
      </c>
      <c r="E2450" s="276"/>
    </row>
    <row r="2451" spans="1:5" ht="15.75">
      <c r="A2451" s="129"/>
      <c r="B2451" s="274" t="s">
        <v>18589</v>
      </c>
      <c r="C2451" s="98" t="s">
        <v>15985</v>
      </c>
      <c r="D2451" s="98" t="s">
        <v>15797</v>
      </c>
      <c r="E2451" s="276"/>
    </row>
    <row r="2452" spans="1:5" ht="15.75">
      <c r="A2452" s="129"/>
      <c r="B2452" s="274" t="s">
        <v>16011</v>
      </c>
      <c r="C2452" s="98" t="s">
        <v>15985</v>
      </c>
      <c r="D2452" s="98" t="s">
        <v>15797</v>
      </c>
      <c r="E2452" s="276"/>
    </row>
    <row r="2453" spans="1:5" ht="15.75">
      <c r="A2453" s="129"/>
      <c r="B2453" s="274" t="s">
        <v>18590</v>
      </c>
      <c r="C2453" s="98" t="s">
        <v>15985</v>
      </c>
      <c r="D2453" s="98" t="s">
        <v>15797</v>
      </c>
      <c r="E2453" s="276"/>
    </row>
    <row r="2454" spans="1:5" ht="15.75">
      <c r="A2454" s="129"/>
      <c r="B2454" s="274" t="s">
        <v>18591</v>
      </c>
      <c r="C2454" s="98" t="s">
        <v>15985</v>
      </c>
      <c r="D2454" s="98" t="s">
        <v>15797</v>
      </c>
      <c r="E2454" s="276"/>
    </row>
    <row r="2455" spans="1:5" ht="15.75">
      <c r="A2455" s="129"/>
      <c r="B2455" s="274" t="s">
        <v>16012</v>
      </c>
      <c r="C2455" s="98" t="s">
        <v>15985</v>
      </c>
      <c r="D2455" s="98" t="s">
        <v>15797</v>
      </c>
      <c r="E2455" s="276"/>
    </row>
    <row r="2456" spans="1:5" ht="15.75">
      <c r="A2456" s="129"/>
      <c r="B2456" s="274" t="s">
        <v>18592</v>
      </c>
      <c r="C2456" s="98" t="s">
        <v>15985</v>
      </c>
      <c r="D2456" s="98" t="s">
        <v>15797</v>
      </c>
      <c r="E2456" s="276"/>
    </row>
    <row r="2457" spans="1:5" ht="15.75">
      <c r="A2457" s="129"/>
      <c r="B2457" s="274" t="s">
        <v>16013</v>
      </c>
      <c r="C2457" s="98" t="s">
        <v>15985</v>
      </c>
      <c r="D2457" s="98" t="s">
        <v>15797</v>
      </c>
      <c r="E2457" s="276"/>
    </row>
    <row r="2458" spans="1:5" ht="15.75">
      <c r="A2458" s="129"/>
      <c r="B2458" s="274" t="s">
        <v>18593</v>
      </c>
      <c r="C2458" s="98" t="s">
        <v>15985</v>
      </c>
      <c r="D2458" s="98" t="s">
        <v>15797</v>
      </c>
      <c r="E2458" s="276"/>
    </row>
    <row r="2459" spans="1:5" ht="15.75">
      <c r="A2459" s="129"/>
      <c r="B2459" s="274" t="s">
        <v>18594</v>
      </c>
      <c r="C2459" s="98" t="s">
        <v>15985</v>
      </c>
      <c r="D2459" s="98" t="s">
        <v>15797</v>
      </c>
      <c r="E2459" s="276"/>
    </row>
    <row r="2460" spans="1:5" ht="15.75">
      <c r="A2460" s="129"/>
      <c r="B2460" s="274" t="s">
        <v>18595</v>
      </c>
      <c r="C2460" s="98" t="s">
        <v>15985</v>
      </c>
      <c r="D2460" s="98" t="s">
        <v>15797</v>
      </c>
      <c r="E2460" s="276"/>
    </row>
    <row r="2461" spans="1:5" ht="15.75">
      <c r="A2461" s="129"/>
      <c r="B2461" s="274" t="s">
        <v>16014</v>
      </c>
      <c r="C2461" s="98" t="s">
        <v>15985</v>
      </c>
      <c r="D2461" s="98" t="s">
        <v>15797</v>
      </c>
      <c r="E2461" s="276"/>
    </row>
    <row r="2462" spans="1:5" ht="15.75">
      <c r="A2462" s="129"/>
      <c r="B2462" s="274" t="s">
        <v>18596</v>
      </c>
      <c r="C2462" s="98" t="s">
        <v>15985</v>
      </c>
      <c r="D2462" s="98" t="s">
        <v>15797</v>
      </c>
      <c r="E2462" s="276"/>
    </row>
    <row r="2463" spans="1:5" ht="15.75">
      <c r="A2463" s="129"/>
      <c r="B2463" s="274" t="s">
        <v>18597</v>
      </c>
      <c r="C2463" s="98" t="s">
        <v>15985</v>
      </c>
      <c r="D2463" s="98" t="s">
        <v>15797</v>
      </c>
      <c r="E2463" s="276"/>
    </row>
    <row r="2464" spans="1:5" ht="15.75">
      <c r="A2464" s="129"/>
      <c r="B2464" s="274" t="s">
        <v>18598</v>
      </c>
      <c r="C2464" s="98" t="s">
        <v>15985</v>
      </c>
      <c r="D2464" s="98" t="s">
        <v>15797</v>
      </c>
      <c r="E2464" s="276"/>
    </row>
    <row r="2465" spans="1:5" ht="15.75">
      <c r="A2465" s="129"/>
      <c r="B2465" s="274" t="s">
        <v>18599</v>
      </c>
      <c r="C2465" s="98" t="s">
        <v>15985</v>
      </c>
      <c r="D2465" s="98" t="s">
        <v>15797</v>
      </c>
      <c r="E2465" s="276"/>
    </row>
    <row r="2466" spans="1:5" ht="15.75">
      <c r="A2466" s="129"/>
      <c r="B2466" s="274" t="s">
        <v>18600</v>
      </c>
      <c r="C2466" s="98" t="s">
        <v>15985</v>
      </c>
      <c r="D2466" s="98" t="s">
        <v>15797</v>
      </c>
      <c r="E2466" s="276"/>
    </row>
    <row r="2467" spans="1:5" ht="15.75">
      <c r="A2467" s="129"/>
      <c r="B2467" s="274" t="s">
        <v>16015</v>
      </c>
      <c r="C2467" s="98" t="s">
        <v>15985</v>
      </c>
      <c r="D2467" s="98" t="s">
        <v>15797</v>
      </c>
      <c r="E2467" s="276"/>
    </row>
    <row r="2468" spans="1:5" ht="15.75">
      <c r="A2468" s="129"/>
      <c r="B2468" s="274" t="s">
        <v>18601</v>
      </c>
      <c r="C2468" s="98" t="s">
        <v>15985</v>
      </c>
      <c r="D2468" s="98" t="s">
        <v>15797</v>
      </c>
      <c r="E2468" s="276"/>
    </row>
    <row r="2469" spans="1:5" ht="15.75">
      <c r="A2469" s="129"/>
      <c r="B2469" s="274" t="s">
        <v>18602</v>
      </c>
      <c r="C2469" s="98" t="s">
        <v>15985</v>
      </c>
      <c r="D2469" s="98" t="s">
        <v>15797</v>
      </c>
      <c r="E2469" s="276"/>
    </row>
    <row r="2470" spans="1:5" ht="15.75">
      <c r="A2470" s="129"/>
      <c r="B2470" s="274" t="s">
        <v>16016</v>
      </c>
      <c r="C2470" s="98" t="s">
        <v>15985</v>
      </c>
      <c r="D2470" s="98" t="s">
        <v>15797</v>
      </c>
      <c r="E2470" s="276"/>
    </row>
    <row r="2471" spans="1:5" ht="15.75">
      <c r="A2471" s="129"/>
      <c r="B2471" s="274" t="s">
        <v>18603</v>
      </c>
      <c r="C2471" s="98" t="s">
        <v>15985</v>
      </c>
      <c r="D2471" s="98" t="s">
        <v>15797</v>
      </c>
      <c r="E2471" s="276"/>
    </row>
    <row r="2472" spans="1:5" ht="15.75">
      <c r="A2472" s="129"/>
      <c r="B2472" s="274" t="s">
        <v>18604</v>
      </c>
      <c r="C2472" s="98" t="s">
        <v>15985</v>
      </c>
      <c r="D2472" s="98" t="s">
        <v>15797</v>
      </c>
      <c r="E2472" s="276"/>
    </row>
    <row r="2473" spans="1:5" ht="15.75">
      <c r="A2473" s="129"/>
      <c r="B2473" s="274" t="s">
        <v>18605</v>
      </c>
      <c r="C2473" s="98" t="s">
        <v>18526</v>
      </c>
      <c r="D2473" s="98" t="s">
        <v>15797</v>
      </c>
      <c r="E2473" s="276"/>
    </row>
    <row r="2474" spans="1:5" ht="15.75">
      <c r="A2474" s="129"/>
      <c r="B2474" s="274" t="s">
        <v>18606</v>
      </c>
      <c r="C2474" s="98" t="s">
        <v>15985</v>
      </c>
      <c r="D2474" s="98" t="s">
        <v>15797</v>
      </c>
      <c r="E2474" s="276"/>
    </row>
    <row r="2475" spans="1:5" ht="15.75">
      <c r="A2475" s="129"/>
      <c r="B2475" s="274" t="s">
        <v>18607</v>
      </c>
      <c r="C2475" s="98" t="s">
        <v>15985</v>
      </c>
      <c r="D2475" s="98" t="s">
        <v>15797</v>
      </c>
      <c r="E2475" s="276"/>
    </row>
    <row r="2476" spans="1:5" ht="15.75">
      <c r="A2476" s="129"/>
      <c r="B2476" s="274" t="s">
        <v>18608</v>
      </c>
      <c r="C2476" s="98" t="s">
        <v>15985</v>
      </c>
      <c r="D2476" s="98" t="s">
        <v>15797</v>
      </c>
      <c r="E2476" s="276"/>
    </row>
    <row r="2477" spans="1:5" ht="15.75">
      <c r="A2477" s="129"/>
      <c r="B2477" s="274" t="s">
        <v>18609</v>
      </c>
      <c r="C2477" s="98" t="s">
        <v>15985</v>
      </c>
      <c r="D2477" s="98" t="s">
        <v>15797</v>
      </c>
      <c r="E2477" s="276"/>
    </row>
    <row r="2478" spans="1:5" ht="15.75">
      <c r="A2478" s="129"/>
      <c r="B2478" s="274" t="s">
        <v>18610</v>
      </c>
      <c r="C2478" s="98" t="s">
        <v>15985</v>
      </c>
      <c r="D2478" s="98" t="s">
        <v>15797</v>
      </c>
      <c r="E2478" s="276"/>
    </row>
    <row r="2479" spans="1:5" ht="15.75">
      <c r="A2479" s="129"/>
      <c r="B2479" s="274" t="s">
        <v>18611</v>
      </c>
      <c r="C2479" s="98" t="s">
        <v>15985</v>
      </c>
      <c r="D2479" s="98" t="s">
        <v>15797</v>
      </c>
      <c r="E2479" s="276"/>
    </row>
    <row r="2480" spans="1:5" ht="15.75">
      <c r="A2480" s="129"/>
      <c r="B2480" s="274" t="s">
        <v>18612</v>
      </c>
      <c r="C2480" s="98" t="s">
        <v>15985</v>
      </c>
      <c r="D2480" s="98" t="s">
        <v>15797</v>
      </c>
      <c r="E2480" s="276"/>
    </row>
    <row r="2481" spans="1:5" ht="15.75">
      <c r="A2481" s="129"/>
      <c r="B2481" s="274" t="s">
        <v>18613</v>
      </c>
      <c r="C2481" s="98" t="s">
        <v>15985</v>
      </c>
      <c r="D2481" s="98" t="s">
        <v>15797</v>
      </c>
      <c r="E2481" s="276"/>
    </row>
    <row r="2482" spans="1:5" ht="15.75">
      <c r="A2482" s="129"/>
      <c r="B2482" s="274" t="s">
        <v>18614</v>
      </c>
      <c r="C2482" s="98" t="s">
        <v>15985</v>
      </c>
      <c r="D2482" s="98" t="s">
        <v>15797</v>
      </c>
      <c r="E2482" s="276"/>
    </row>
    <row r="2483" spans="1:5" ht="15.75">
      <c r="A2483" s="129"/>
      <c r="B2483" s="274" t="s">
        <v>16017</v>
      </c>
      <c r="C2483" s="98" t="s">
        <v>15985</v>
      </c>
      <c r="D2483" s="98" t="s">
        <v>15797</v>
      </c>
      <c r="E2483" s="276"/>
    </row>
    <row r="2484" spans="1:5" ht="15.75">
      <c r="A2484" s="129"/>
      <c r="B2484" s="274" t="s">
        <v>18615</v>
      </c>
      <c r="C2484" s="98" t="s">
        <v>15985</v>
      </c>
      <c r="D2484" s="98" t="s">
        <v>15797</v>
      </c>
      <c r="E2484" s="276"/>
    </row>
    <row r="2485" spans="1:5" ht="15.75">
      <c r="A2485" s="129"/>
      <c r="B2485" s="274" t="s">
        <v>18616</v>
      </c>
      <c r="C2485" s="98" t="s">
        <v>15985</v>
      </c>
      <c r="D2485" s="98" t="s">
        <v>15797</v>
      </c>
      <c r="E2485" s="276"/>
    </row>
    <row r="2486" spans="1:5" ht="15.75">
      <c r="A2486" s="129"/>
      <c r="B2486" s="274" t="s">
        <v>16018</v>
      </c>
      <c r="C2486" s="98" t="s">
        <v>15985</v>
      </c>
      <c r="D2486" s="98" t="s">
        <v>15797</v>
      </c>
      <c r="E2486" s="276"/>
    </row>
    <row r="2487" spans="1:5" ht="15.75">
      <c r="A2487" s="129"/>
      <c r="B2487" s="274" t="s">
        <v>18617</v>
      </c>
      <c r="C2487" s="98" t="s">
        <v>15985</v>
      </c>
      <c r="D2487" s="98" t="s">
        <v>15797</v>
      </c>
      <c r="E2487" s="276"/>
    </row>
    <row r="2488" spans="1:5" ht="15.75">
      <c r="A2488" s="129"/>
      <c r="B2488" s="274" t="s">
        <v>18618</v>
      </c>
      <c r="C2488" s="98" t="s">
        <v>15985</v>
      </c>
      <c r="D2488" s="98" t="s">
        <v>15797</v>
      </c>
      <c r="E2488" s="276"/>
    </row>
    <row r="2489" spans="1:5" ht="15.75">
      <c r="A2489" s="129"/>
      <c r="B2489" s="274" t="s">
        <v>18619</v>
      </c>
      <c r="C2489" s="98" t="s">
        <v>17132</v>
      </c>
      <c r="D2489" s="98" t="s">
        <v>15797</v>
      </c>
      <c r="E2489" s="276"/>
    </row>
    <row r="2490" spans="1:5" ht="15.75">
      <c r="A2490" s="129"/>
      <c r="B2490" s="274" t="s">
        <v>18620</v>
      </c>
      <c r="C2490" s="98" t="s">
        <v>17132</v>
      </c>
      <c r="D2490" s="98" t="s">
        <v>15797</v>
      </c>
      <c r="E2490" s="276"/>
    </row>
    <row r="2491" spans="1:5" ht="15.75">
      <c r="A2491" s="129"/>
      <c r="B2491" s="274" t="s">
        <v>18621</v>
      </c>
      <c r="C2491" s="98" t="s">
        <v>17132</v>
      </c>
      <c r="D2491" s="98" t="s">
        <v>15797</v>
      </c>
      <c r="E2491" s="276"/>
    </row>
    <row r="2492" spans="1:5" ht="15.75">
      <c r="A2492" s="129"/>
      <c r="B2492" s="274" t="s">
        <v>18622</v>
      </c>
      <c r="C2492" s="98" t="s">
        <v>17132</v>
      </c>
      <c r="D2492" s="98" t="s">
        <v>15797</v>
      </c>
      <c r="E2492" s="276"/>
    </row>
    <row r="2493" spans="1:5" ht="15.75">
      <c r="A2493" s="129"/>
      <c r="B2493" s="274" t="s">
        <v>16019</v>
      </c>
      <c r="C2493" s="98" t="s">
        <v>15985</v>
      </c>
      <c r="D2493" s="98" t="s">
        <v>15797</v>
      </c>
      <c r="E2493" s="276"/>
    </row>
    <row r="2494" spans="1:5" ht="15.75">
      <c r="A2494" s="129"/>
      <c r="B2494" s="274" t="s">
        <v>18623</v>
      </c>
      <c r="C2494" s="98" t="s">
        <v>15985</v>
      </c>
      <c r="D2494" s="98" t="s">
        <v>15797</v>
      </c>
      <c r="E2494" s="276"/>
    </row>
    <row r="2495" spans="1:5" ht="15.75">
      <c r="A2495" s="129"/>
      <c r="B2495" s="274" t="s">
        <v>18624</v>
      </c>
      <c r="C2495" s="98" t="s">
        <v>15985</v>
      </c>
      <c r="D2495" s="98" t="s">
        <v>15797</v>
      </c>
      <c r="E2495" s="276"/>
    </row>
    <row r="2496" spans="1:5" ht="15.75">
      <c r="A2496" s="129"/>
      <c r="B2496" s="274" t="s">
        <v>16020</v>
      </c>
      <c r="C2496" s="98" t="s">
        <v>15985</v>
      </c>
      <c r="D2496" s="98" t="s">
        <v>15797</v>
      </c>
      <c r="E2496" s="276"/>
    </row>
    <row r="2497" spans="1:5" ht="15.75">
      <c r="A2497" s="129"/>
      <c r="B2497" s="274" t="s">
        <v>18625</v>
      </c>
      <c r="C2497" s="98" t="s">
        <v>15985</v>
      </c>
      <c r="D2497" s="98" t="s">
        <v>15797</v>
      </c>
      <c r="E2497" s="276"/>
    </row>
    <row r="2498" spans="1:5" ht="15.75">
      <c r="A2498" s="129"/>
      <c r="B2498" s="274" t="s">
        <v>18626</v>
      </c>
      <c r="C2498" s="98" t="s">
        <v>15985</v>
      </c>
      <c r="D2498" s="98" t="s">
        <v>15797</v>
      </c>
      <c r="E2498" s="276"/>
    </row>
    <row r="2499" spans="1:5" ht="15.75">
      <c r="A2499" s="129"/>
      <c r="B2499" s="274" t="s">
        <v>18627</v>
      </c>
      <c r="C2499" s="98" t="s">
        <v>15985</v>
      </c>
      <c r="D2499" s="98" t="s">
        <v>15797</v>
      </c>
      <c r="E2499" s="276"/>
    </row>
    <row r="2500" spans="1:5" ht="15.75">
      <c r="A2500" s="129"/>
      <c r="B2500" s="274" t="s">
        <v>18628</v>
      </c>
      <c r="C2500" s="98" t="s">
        <v>15985</v>
      </c>
      <c r="D2500" s="98" t="s">
        <v>15797</v>
      </c>
      <c r="E2500" s="276"/>
    </row>
    <row r="2501" spans="1:5" ht="15.75">
      <c r="A2501" s="129"/>
      <c r="B2501" s="274" t="s">
        <v>18629</v>
      </c>
      <c r="C2501" s="98" t="s">
        <v>15985</v>
      </c>
      <c r="D2501" s="98" t="s">
        <v>15797</v>
      </c>
      <c r="E2501" s="276"/>
    </row>
    <row r="2502" spans="1:5" ht="15.75">
      <c r="A2502" s="129"/>
      <c r="B2502" s="274" t="s">
        <v>18630</v>
      </c>
      <c r="C2502" s="98" t="s">
        <v>18526</v>
      </c>
      <c r="D2502" s="98" t="s">
        <v>15797</v>
      </c>
      <c r="E2502" s="276"/>
    </row>
    <row r="2503" spans="1:5" ht="15.75">
      <c r="A2503" s="129"/>
      <c r="B2503" s="274" t="s">
        <v>18631</v>
      </c>
      <c r="C2503" s="98" t="s">
        <v>15985</v>
      </c>
      <c r="D2503" s="98" t="s">
        <v>15797</v>
      </c>
      <c r="E2503" s="276"/>
    </row>
    <row r="2504" spans="1:5" ht="15.75">
      <c r="A2504" s="129"/>
      <c r="B2504" s="274" t="s">
        <v>18632</v>
      </c>
      <c r="C2504" s="98" t="s">
        <v>15985</v>
      </c>
      <c r="D2504" s="98" t="s">
        <v>15797</v>
      </c>
      <c r="E2504" s="276"/>
    </row>
    <row r="2505" spans="1:5" ht="15.75">
      <c r="A2505" s="129"/>
      <c r="B2505" s="274" t="s">
        <v>18633</v>
      </c>
      <c r="C2505" s="98" t="s">
        <v>18526</v>
      </c>
      <c r="D2505" s="98" t="s">
        <v>15797</v>
      </c>
      <c r="E2505" s="276"/>
    </row>
    <row r="2506" spans="1:5" ht="15.75">
      <c r="A2506" s="129"/>
      <c r="B2506" s="274" t="s">
        <v>18634</v>
      </c>
      <c r="C2506" s="98" t="s">
        <v>15985</v>
      </c>
      <c r="D2506" s="98" t="s">
        <v>15797</v>
      </c>
      <c r="E2506" s="276"/>
    </row>
    <row r="2507" spans="1:5" ht="15.75">
      <c r="A2507" s="129"/>
      <c r="B2507" s="274" t="s">
        <v>16021</v>
      </c>
      <c r="C2507" s="98" t="s">
        <v>15985</v>
      </c>
      <c r="D2507" s="98" t="s">
        <v>15797</v>
      </c>
      <c r="E2507" s="276"/>
    </row>
    <row r="2508" spans="1:5" ht="15.75">
      <c r="A2508" s="129"/>
      <c r="B2508" s="274" t="s">
        <v>18635</v>
      </c>
      <c r="C2508" s="98" t="s">
        <v>18526</v>
      </c>
      <c r="D2508" s="98" t="s">
        <v>15797</v>
      </c>
      <c r="E2508" s="276"/>
    </row>
    <row r="2509" spans="1:5" ht="15.75">
      <c r="A2509" s="129"/>
      <c r="B2509" s="274" t="s">
        <v>18636</v>
      </c>
      <c r="C2509" s="98" t="s">
        <v>15985</v>
      </c>
      <c r="D2509" s="98" t="s">
        <v>15797</v>
      </c>
      <c r="E2509" s="276"/>
    </row>
    <row r="2510" spans="1:5" ht="15.75">
      <c r="A2510" s="129"/>
      <c r="B2510" s="274" t="s">
        <v>16022</v>
      </c>
      <c r="C2510" s="98" t="s">
        <v>15985</v>
      </c>
      <c r="D2510" s="98" t="s">
        <v>15797</v>
      </c>
      <c r="E2510" s="276"/>
    </row>
    <row r="2511" spans="1:5" ht="15.75">
      <c r="A2511" s="129"/>
      <c r="B2511" s="274" t="s">
        <v>18637</v>
      </c>
      <c r="C2511" s="98" t="s">
        <v>18526</v>
      </c>
      <c r="D2511" s="98" t="s">
        <v>15797</v>
      </c>
      <c r="E2511" s="276"/>
    </row>
    <row r="2512" spans="1:5" ht="15.75">
      <c r="A2512" s="129"/>
      <c r="B2512" s="274" t="s">
        <v>18638</v>
      </c>
      <c r="C2512" s="98" t="s">
        <v>15985</v>
      </c>
      <c r="D2512" s="98" t="s">
        <v>15797</v>
      </c>
      <c r="E2512" s="276"/>
    </row>
    <row r="2513" spans="1:5" ht="15.75">
      <c r="A2513" s="129"/>
      <c r="B2513" s="274" t="s">
        <v>16023</v>
      </c>
      <c r="C2513" s="98" t="s">
        <v>15815</v>
      </c>
      <c r="D2513" s="98" t="s">
        <v>15797</v>
      </c>
      <c r="E2513" s="276"/>
    </row>
    <row r="2514" spans="1:5" ht="15.75">
      <c r="A2514" s="129"/>
      <c r="B2514" s="274" t="s">
        <v>18639</v>
      </c>
      <c r="C2514" s="98" t="s">
        <v>15985</v>
      </c>
      <c r="D2514" s="98" t="s">
        <v>15797</v>
      </c>
      <c r="E2514" s="276"/>
    </row>
    <row r="2515" spans="1:5" ht="15.75">
      <c r="A2515" s="129"/>
      <c r="B2515" s="274" t="s">
        <v>18640</v>
      </c>
      <c r="C2515" s="98" t="s">
        <v>15815</v>
      </c>
      <c r="D2515" s="98" t="s">
        <v>15797</v>
      </c>
      <c r="E2515" s="276"/>
    </row>
    <row r="2516" spans="1:5" ht="15.75">
      <c r="A2516" s="129"/>
      <c r="B2516" s="274" t="s">
        <v>18641</v>
      </c>
      <c r="C2516" s="98" t="s">
        <v>17132</v>
      </c>
      <c r="D2516" s="98" t="s">
        <v>15797</v>
      </c>
      <c r="E2516" s="276"/>
    </row>
    <row r="2517" spans="1:5" ht="15.75">
      <c r="A2517" s="129"/>
      <c r="B2517" s="274" t="s">
        <v>18642</v>
      </c>
      <c r="C2517" s="98" t="s">
        <v>17132</v>
      </c>
      <c r="D2517" s="98" t="s">
        <v>15797</v>
      </c>
      <c r="E2517" s="276"/>
    </row>
    <row r="2518" spans="1:5" ht="15.75">
      <c r="A2518" s="129"/>
      <c r="B2518" s="274" t="s">
        <v>18643</v>
      </c>
      <c r="C2518" s="98" t="s">
        <v>17132</v>
      </c>
      <c r="D2518" s="98" t="s">
        <v>15797</v>
      </c>
      <c r="E2518" s="276"/>
    </row>
    <row r="2519" spans="1:5" ht="15.75">
      <c r="A2519" s="129"/>
      <c r="B2519" s="274" t="s">
        <v>16024</v>
      </c>
      <c r="C2519" s="98" t="s">
        <v>15985</v>
      </c>
      <c r="D2519" s="98" t="s">
        <v>15797</v>
      </c>
      <c r="E2519" s="276"/>
    </row>
    <row r="2520" spans="1:5" ht="15.75">
      <c r="A2520" s="129"/>
      <c r="B2520" s="274" t="s">
        <v>18644</v>
      </c>
      <c r="C2520" s="98" t="s">
        <v>18526</v>
      </c>
      <c r="D2520" s="98" t="s">
        <v>15797</v>
      </c>
      <c r="E2520" s="276"/>
    </row>
    <row r="2521" spans="1:5" ht="15.75">
      <c r="A2521" s="129"/>
      <c r="B2521" s="274" t="s">
        <v>18645</v>
      </c>
      <c r="C2521" s="98" t="s">
        <v>15985</v>
      </c>
      <c r="D2521" s="98" t="s">
        <v>15797</v>
      </c>
      <c r="E2521" s="276"/>
    </row>
    <row r="2522" spans="1:5" ht="15.75">
      <c r="A2522" s="129"/>
      <c r="B2522" s="274" t="s">
        <v>16025</v>
      </c>
      <c r="C2522" s="98" t="s">
        <v>15985</v>
      </c>
      <c r="D2522" s="98" t="s">
        <v>15797</v>
      </c>
      <c r="E2522" s="276"/>
    </row>
    <row r="2523" spans="1:5" ht="15.75">
      <c r="A2523" s="129"/>
      <c r="B2523" s="274" t="s">
        <v>18646</v>
      </c>
      <c r="C2523" s="98" t="s">
        <v>15985</v>
      </c>
      <c r="D2523" s="98" t="s">
        <v>15797</v>
      </c>
      <c r="E2523" s="276"/>
    </row>
    <row r="2524" spans="1:5" ht="15.75">
      <c r="A2524" s="129"/>
      <c r="B2524" s="274" t="s">
        <v>18647</v>
      </c>
      <c r="C2524" s="98" t="s">
        <v>15985</v>
      </c>
      <c r="D2524" s="98" t="s">
        <v>15797</v>
      </c>
      <c r="E2524" s="276"/>
    </row>
    <row r="2525" spans="1:5" ht="15.75">
      <c r="A2525" s="129"/>
      <c r="B2525" s="274" t="s">
        <v>16026</v>
      </c>
      <c r="C2525" s="98" t="s">
        <v>15985</v>
      </c>
      <c r="D2525" s="98" t="s">
        <v>15797</v>
      </c>
      <c r="E2525" s="276"/>
    </row>
    <row r="2526" spans="1:5" ht="15.75">
      <c r="A2526" s="129"/>
      <c r="B2526" s="274" t="s">
        <v>18648</v>
      </c>
      <c r="C2526" s="98" t="s">
        <v>15985</v>
      </c>
      <c r="D2526" s="98" t="s">
        <v>15797</v>
      </c>
      <c r="E2526" s="276"/>
    </row>
    <row r="2527" spans="1:5" ht="15.75">
      <c r="A2527" s="129"/>
      <c r="B2527" s="274" t="s">
        <v>18649</v>
      </c>
      <c r="C2527" s="98" t="s">
        <v>15985</v>
      </c>
      <c r="D2527" s="98" t="s">
        <v>15797</v>
      </c>
      <c r="E2527" s="276"/>
    </row>
    <row r="2528" spans="1:5" ht="15.75">
      <c r="A2528" s="129"/>
      <c r="B2528" s="274" t="s">
        <v>18650</v>
      </c>
      <c r="C2528" s="98" t="s">
        <v>18526</v>
      </c>
      <c r="D2528" s="98" t="s">
        <v>15797</v>
      </c>
      <c r="E2528" s="276"/>
    </row>
    <row r="2529" spans="1:5" ht="15.75">
      <c r="A2529" s="129"/>
      <c r="B2529" s="274" t="s">
        <v>18651</v>
      </c>
      <c r="C2529" s="98" t="s">
        <v>18526</v>
      </c>
      <c r="D2529" s="98" t="s">
        <v>15797</v>
      </c>
      <c r="E2529" s="276"/>
    </row>
    <row r="2530" spans="1:5" ht="15.75">
      <c r="A2530" s="129"/>
      <c r="B2530" s="274" t="s">
        <v>16027</v>
      </c>
      <c r="C2530" s="98" t="s">
        <v>15985</v>
      </c>
      <c r="D2530" s="98" t="s">
        <v>15797</v>
      </c>
      <c r="E2530" s="276"/>
    </row>
    <row r="2531" spans="1:5" ht="15.75">
      <c r="A2531" s="129"/>
      <c r="B2531" s="274" t="s">
        <v>18652</v>
      </c>
      <c r="C2531" s="98" t="s">
        <v>15985</v>
      </c>
      <c r="D2531" s="98" t="s">
        <v>15797</v>
      </c>
      <c r="E2531" s="276"/>
    </row>
    <row r="2532" spans="1:5" ht="15.75">
      <c r="A2532" s="129"/>
      <c r="B2532" s="274" t="s">
        <v>18653</v>
      </c>
      <c r="C2532" s="98" t="s">
        <v>15985</v>
      </c>
      <c r="D2532" s="98" t="s">
        <v>15797</v>
      </c>
      <c r="E2532" s="276"/>
    </row>
    <row r="2533" spans="1:5" ht="15.75">
      <c r="A2533" s="129"/>
      <c r="B2533" s="274" t="s">
        <v>18654</v>
      </c>
      <c r="C2533" s="98" t="s">
        <v>15985</v>
      </c>
      <c r="D2533" s="98" t="s">
        <v>15797</v>
      </c>
      <c r="E2533" s="276"/>
    </row>
    <row r="2534" spans="1:5" ht="15.75">
      <c r="A2534" s="129"/>
      <c r="B2534" s="274" t="s">
        <v>18655</v>
      </c>
      <c r="C2534" s="98" t="s">
        <v>15985</v>
      </c>
      <c r="D2534" s="98" t="s">
        <v>15797</v>
      </c>
      <c r="E2534" s="276"/>
    </row>
    <row r="2535" spans="1:5" ht="15.75">
      <c r="A2535" s="129"/>
      <c r="B2535" s="274" t="s">
        <v>16028</v>
      </c>
      <c r="C2535" s="98" t="s">
        <v>15985</v>
      </c>
      <c r="D2535" s="98" t="s">
        <v>15797</v>
      </c>
      <c r="E2535" s="276"/>
    </row>
    <row r="2536" spans="1:5" ht="15.75">
      <c r="A2536" s="129"/>
      <c r="B2536" s="274" t="s">
        <v>16029</v>
      </c>
      <c r="C2536" s="98" t="s">
        <v>15985</v>
      </c>
      <c r="D2536" s="98" t="s">
        <v>15797</v>
      </c>
      <c r="E2536" s="276"/>
    </row>
    <row r="2537" spans="1:5" ht="15.75">
      <c r="A2537" s="129"/>
      <c r="B2537" s="274" t="s">
        <v>18656</v>
      </c>
      <c r="C2537" s="98" t="s">
        <v>15985</v>
      </c>
      <c r="D2537" s="98" t="s">
        <v>15797</v>
      </c>
      <c r="E2537" s="276"/>
    </row>
    <row r="2538" spans="1:5" ht="15.75">
      <c r="A2538" s="129"/>
      <c r="B2538" s="274" t="s">
        <v>18657</v>
      </c>
      <c r="C2538" s="98" t="s">
        <v>15985</v>
      </c>
      <c r="D2538" s="98" t="s">
        <v>15797</v>
      </c>
      <c r="E2538" s="276"/>
    </row>
    <row r="2539" spans="1:5" ht="15.75">
      <c r="A2539" s="129"/>
      <c r="B2539" s="274" t="s">
        <v>16030</v>
      </c>
      <c r="C2539" s="98" t="s">
        <v>15985</v>
      </c>
      <c r="D2539" s="98" t="s">
        <v>15797</v>
      </c>
      <c r="E2539" s="276"/>
    </row>
    <row r="2540" spans="1:5" ht="15.75">
      <c r="A2540" s="129"/>
      <c r="B2540" s="274" t="s">
        <v>18658</v>
      </c>
      <c r="C2540" s="98" t="s">
        <v>15985</v>
      </c>
      <c r="D2540" s="98" t="s">
        <v>15797</v>
      </c>
      <c r="E2540" s="276"/>
    </row>
    <row r="2541" spans="1:5" ht="15.75">
      <c r="A2541" s="129"/>
      <c r="B2541" s="274" t="s">
        <v>18659</v>
      </c>
      <c r="C2541" s="98" t="s">
        <v>15985</v>
      </c>
      <c r="D2541" s="98" t="s">
        <v>15797</v>
      </c>
      <c r="E2541" s="276"/>
    </row>
    <row r="2542" spans="1:5" ht="15.75">
      <c r="A2542" s="129"/>
      <c r="B2542" s="274" t="s">
        <v>16031</v>
      </c>
      <c r="C2542" s="98" t="s">
        <v>15985</v>
      </c>
      <c r="D2542" s="98" t="s">
        <v>15797</v>
      </c>
      <c r="E2542" s="276"/>
    </row>
    <row r="2543" spans="1:5" ht="15.75">
      <c r="A2543" s="129"/>
      <c r="B2543" s="274" t="s">
        <v>18660</v>
      </c>
      <c r="C2543" s="98" t="s">
        <v>15985</v>
      </c>
      <c r="D2543" s="98" t="s">
        <v>15797</v>
      </c>
      <c r="E2543" s="276"/>
    </row>
    <row r="2544" spans="1:5" ht="15.75">
      <c r="A2544" s="129"/>
      <c r="B2544" s="274" t="s">
        <v>16032</v>
      </c>
      <c r="C2544" s="98" t="s">
        <v>15815</v>
      </c>
      <c r="D2544" s="98" t="s">
        <v>15797</v>
      </c>
      <c r="E2544" s="276"/>
    </row>
    <row r="2545" spans="1:5" ht="15.75">
      <c r="A2545" s="129"/>
      <c r="B2545" s="274" t="s">
        <v>18661</v>
      </c>
      <c r="C2545" s="98" t="s">
        <v>15985</v>
      </c>
      <c r="D2545" s="98" t="s">
        <v>15797</v>
      </c>
      <c r="E2545" s="276"/>
    </row>
    <row r="2546" spans="1:5" ht="15.75">
      <c r="A2546" s="129"/>
      <c r="B2546" s="274" t="s">
        <v>18662</v>
      </c>
      <c r="C2546" s="98" t="s">
        <v>15815</v>
      </c>
      <c r="D2546" s="98" t="s">
        <v>15797</v>
      </c>
      <c r="E2546" s="276"/>
    </row>
    <row r="2547" spans="1:5" ht="15.75">
      <c r="A2547" s="129"/>
      <c r="B2547" s="274" t="s">
        <v>16033</v>
      </c>
      <c r="C2547" s="98" t="s">
        <v>15985</v>
      </c>
      <c r="D2547" s="98" t="s">
        <v>15797</v>
      </c>
      <c r="E2547" s="276"/>
    </row>
    <row r="2548" spans="1:5" ht="15.75">
      <c r="A2548" s="129"/>
      <c r="B2548" s="274" t="s">
        <v>18663</v>
      </c>
      <c r="C2548" s="98" t="s">
        <v>15985</v>
      </c>
      <c r="D2548" s="98" t="s">
        <v>15797</v>
      </c>
      <c r="E2548" s="276"/>
    </row>
    <row r="2549" spans="1:5" ht="15.75">
      <c r="A2549" s="129"/>
      <c r="B2549" s="274" t="s">
        <v>16034</v>
      </c>
      <c r="C2549" s="98" t="s">
        <v>15985</v>
      </c>
      <c r="D2549" s="98" t="s">
        <v>15797</v>
      </c>
      <c r="E2549" s="276"/>
    </row>
    <row r="2550" spans="1:5" ht="15.75">
      <c r="A2550" s="129"/>
      <c r="B2550" s="274" t="s">
        <v>16035</v>
      </c>
      <c r="C2550" s="98" t="s">
        <v>15985</v>
      </c>
      <c r="D2550" s="98" t="s">
        <v>15797</v>
      </c>
      <c r="E2550" s="276"/>
    </row>
    <row r="2551" spans="1:5" ht="15.75">
      <c r="A2551" s="129"/>
      <c r="B2551" s="274" t="s">
        <v>18664</v>
      </c>
      <c r="C2551" s="98" t="s">
        <v>15985</v>
      </c>
      <c r="D2551" s="98" t="s">
        <v>15797</v>
      </c>
      <c r="E2551" s="276"/>
    </row>
    <row r="2552" spans="1:5" ht="15.75">
      <c r="A2552" s="129"/>
      <c r="B2552" s="274" t="s">
        <v>16036</v>
      </c>
      <c r="C2552" s="98" t="s">
        <v>15815</v>
      </c>
      <c r="D2552" s="98" t="s">
        <v>15797</v>
      </c>
      <c r="E2552" s="276"/>
    </row>
    <row r="2553" spans="1:5" ht="15.75">
      <c r="A2553" s="129"/>
      <c r="B2553" s="274" t="s">
        <v>18665</v>
      </c>
      <c r="C2553" s="98" t="s">
        <v>15985</v>
      </c>
      <c r="D2553" s="98" t="s">
        <v>15797</v>
      </c>
      <c r="E2553" s="276"/>
    </row>
    <row r="2554" spans="1:5" ht="15.75">
      <c r="A2554" s="129"/>
      <c r="B2554" s="274" t="s">
        <v>18666</v>
      </c>
      <c r="C2554" s="98" t="s">
        <v>15815</v>
      </c>
      <c r="D2554" s="98" t="s">
        <v>15797</v>
      </c>
      <c r="E2554" s="276"/>
    </row>
    <row r="2555" spans="1:5" ht="15.75">
      <c r="A2555" s="129"/>
      <c r="B2555" s="274" t="s">
        <v>18667</v>
      </c>
      <c r="C2555" s="98" t="s">
        <v>15985</v>
      </c>
      <c r="D2555" s="98" t="s">
        <v>15797</v>
      </c>
      <c r="E2555" s="276"/>
    </row>
    <row r="2556" spans="1:5" ht="15.75">
      <c r="A2556" s="129"/>
      <c r="B2556" s="274" t="s">
        <v>18668</v>
      </c>
      <c r="C2556" s="98" t="s">
        <v>18526</v>
      </c>
      <c r="D2556" s="98" t="s">
        <v>15797</v>
      </c>
      <c r="E2556" s="276"/>
    </row>
    <row r="2557" spans="1:5" ht="15.75">
      <c r="A2557" s="129"/>
      <c r="B2557" s="274" t="s">
        <v>16037</v>
      </c>
      <c r="C2557" s="98" t="s">
        <v>15815</v>
      </c>
      <c r="D2557" s="98" t="s">
        <v>15797</v>
      </c>
      <c r="E2557" s="276"/>
    </row>
    <row r="2558" spans="1:5" ht="15.75">
      <c r="A2558" s="129"/>
      <c r="B2558" s="274" t="s">
        <v>18669</v>
      </c>
      <c r="C2558" s="98" t="s">
        <v>15815</v>
      </c>
      <c r="D2558" s="98" t="s">
        <v>15797</v>
      </c>
      <c r="E2558" s="276"/>
    </row>
    <row r="2559" spans="1:5" ht="15.75">
      <c r="A2559" s="129"/>
      <c r="B2559" s="274" t="s">
        <v>18670</v>
      </c>
      <c r="C2559" s="98" t="s">
        <v>18526</v>
      </c>
      <c r="D2559" s="98" t="s">
        <v>15797</v>
      </c>
      <c r="E2559" s="276"/>
    </row>
    <row r="2560" spans="1:5" ht="15.75">
      <c r="A2560" s="129"/>
      <c r="B2560" s="274" t="s">
        <v>18671</v>
      </c>
      <c r="C2560" s="98" t="s">
        <v>15815</v>
      </c>
      <c r="D2560" s="98" t="s">
        <v>15797</v>
      </c>
      <c r="E2560" s="276"/>
    </row>
    <row r="2561" spans="1:5" ht="15.75">
      <c r="A2561" s="129"/>
      <c r="B2561" s="274" t="s">
        <v>16038</v>
      </c>
      <c r="C2561" s="98" t="s">
        <v>15815</v>
      </c>
      <c r="D2561" s="98" t="s">
        <v>15797</v>
      </c>
      <c r="E2561" s="276"/>
    </row>
    <row r="2562" spans="1:5" ht="15.75">
      <c r="A2562" s="129"/>
      <c r="B2562" s="274" t="s">
        <v>18672</v>
      </c>
      <c r="C2562" s="98" t="s">
        <v>15985</v>
      </c>
      <c r="D2562" s="98" t="s">
        <v>15797</v>
      </c>
      <c r="E2562" s="276"/>
    </row>
    <row r="2563" spans="1:5" ht="15.75">
      <c r="A2563" s="129"/>
      <c r="B2563" s="274" t="s">
        <v>18673</v>
      </c>
      <c r="C2563" s="98" t="s">
        <v>15815</v>
      </c>
      <c r="D2563" s="98" t="s">
        <v>15797</v>
      </c>
      <c r="E2563" s="276"/>
    </row>
    <row r="2564" spans="1:5" ht="15.75">
      <c r="A2564" s="129"/>
      <c r="B2564" s="274" t="s">
        <v>16039</v>
      </c>
      <c r="C2564" s="98" t="s">
        <v>15815</v>
      </c>
      <c r="D2564" s="98" t="s">
        <v>15797</v>
      </c>
      <c r="E2564" s="276"/>
    </row>
    <row r="2565" spans="1:5" ht="15.75">
      <c r="A2565" s="129"/>
      <c r="B2565" s="274" t="s">
        <v>18674</v>
      </c>
      <c r="C2565" s="98" t="s">
        <v>15985</v>
      </c>
      <c r="D2565" s="98" t="s">
        <v>15797</v>
      </c>
      <c r="E2565" s="276"/>
    </row>
    <row r="2566" spans="1:5" ht="15.75">
      <c r="A2566" s="129"/>
      <c r="B2566" s="274" t="s">
        <v>18675</v>
      </c>
      <c r="C2566" s="98" t="s">
        <v>15815</v>
      </c>
      <c r="D2566" s="98" t="s">
        <v>15797</v>
      </c>
      <c r="E2566" s="276"/>
    </row>
    <row r="2567" spans="1:5" ht="15.75">
      <c r="A2567" s="129"/>
      <c r="B2567" s="274" t="s">
        <v>18676</v>
      </c>
      <c r="C2567" s="98" t="s">
        <v>15985</v>
      </c>
      <c r="D2567" s="98" t="s">
        <v>15797</v>
      </c>
      <c r="E2567" s="276"/>
    </row>
    <row r="2568" spans="1:5" ht="15.75">
      <c r="A2568" s="129"/>
      <c r="B2568" s="274" t="s">
        <v>18677</v>
      </c>
      <c r="C2568" s="98" t="s">
        <v>18526</v>
      </c>
      <c r="D2568" s="98" t="s">
        <v>15797</v>
      </c>
      <c r="E2568" s="276"/>
    </row>
    <row r="2569" spans="1:5" ht="15.75">
      <c r="A2569" s="129"/>
      <c r="B2569" s="274" t="s">
        <v>16040</v>
      </c>
      <c r="C2569" s="98" t="s">
        <v>15815</v>
      </c>
      <c r="D2569" s="98" t="s">
        <v>15797</v>
      </c>
      <c r="E2569" s="276"/>
    </row>
    <row r="2570" spans="1:5" ht="15.75">
      <c r="A2570" s="129"/>
      <c r="B2570" s="274" t="s">
        <v>18678</v>
      </c>
      <c r="C2570" s="98" t="s">
        <v>15985</v>
      </c>
      <c r="D2570" s="98" t="s">
        <v>15797</v>
      </c>
      <c r="E2570" s="276"/>
    </row>
    <row r="2571" spans="1:5" ht="15.75">
      <c r="A2571" s="129"/>
      <c r="B2571" s="274" t="s">
        <v>18679</v>
      </c>
      <c r="C2571" s="98" t="s">
        <v>15815</v>
      </c>
      <c r="D2571" s="98" t="s">
        <v>15797</v>
      </c>
      <c r="E2571" s="276"/>
    </row>
    <row r="2572" spans="1:5" ht="15.75">
      <c r="A2572" s="129"/>
      <c r="B2572" s="274" t="s">
        <v>18680</v>
      </c>
      <c r="C2572" s="98" t="s">
        <v>15985</v>
      </c>
      <c r="D2572" s="98" t="s">
        <v>15797</v>
      </c>
      <c r="E2572" s="276"/>
    </row>
    <row r="2573" spans="1:5" ht="15.75">
      <c r="A2573" s="129"/>
      <c r="B2573" s="274" t="s">
        <v>18681</v>
      </c>
      <c r="C2573" s="98" t="s">
        <v>15985</v>
      </c>
      <c r="D2573" s="98" t="s">
        <v>15797</v>
      </c>
      <c r="E2573" s="276"/>
    </row>
    <row r="2574" spans="1:5" ht="15.75">
      <c r="A2574" s="129"/>
      <c r="B2574" s="274" t="s">
        <v>16041</v>
      </c>
      <c r="C2574" s="98" t="s">
        <v>15985</v>
      </c>
      <c r="D2574" s="98" t="s">
        <v>15797</v>
      </c>
      <c r="E2574" s="276"/>
    </row>
    <row r="2575" spans="1:5" ht="15.75">
      <c r="A2575" s="129"/>
      <c r="B2575" s="274" t="s">
        <v>18682</v>
      </c>
      <c r="C2575" s="98" t="s">
        <v>15985</v>
      </c>
      <c r="D2575" s="98" t="s">
        <v>15797</v>
      </c>
      <c r="E2575" s="276"/>
    </row>
    <row r="2576" spans="1:5" ht="15.75">
      <c r="A2576" s="129"/>
      <c r="B2576" s="274" t="s">
        <v>18683</v>
      </c>
      <c r="C2576" s="98" t="s">
        <v>15985</v>
      </c>
      <c r="D2576" s="98" t="s">
        <v>15797</v>
      </c>
      <c r="E2576" s="276"/>
    </row>
    <row r="2577" spans="1:5" ht="15.75">
      <c r="A2577" s="129"/>
      <c r="B2577" s="274" t="s">
        <v>16042</v>
      </c>
      <c r="C2577" s="98" t="s">
        <v>15985</v>
      </c>
      <c r="D2577" s="98" t="s">
        <v>15797</v>
      </c>
      <c r="E2577" s="276"/>
    </row>
    <row r="2578" spans="1:5" ht="15.75">
      <c r="A2578" s="129"/>
      <c r="B2578" s="274" t="s">
        <v>18684</v>
      </c>
      <c r="C2578" s="98" t="s">
        <v>15985</v>
      </c>
      <c r="D2578" s="98" t="s">
        <v>15797</v>
      </c>
      <c r="E2578" s="276"/>
    </row>
    <row r="2579" spans="1:5" ht="15.75">
      <c r="A2579" s="129"/>
      <c r="B2579" s="274" t="s">
        <v>18685</v>
      </c>
      <c r="C2579" s="98" t="s">
        <v>15985</v>
      </c>
      <c r="D2579" s="98" t="s">
        <v>15797</v>
      </c>
      <c r="E2579" s="276"/>
    </row>
    <row r="2580" spans="1:5" ht="15.75">
      <c r="A2580" s="129"/>
      <c r="B2580" s="274" t="s">
        <v>18686</v>
      </c>
      <c r="C2580" s="98" t="s">
        <v>15985</v>
      </c>
      <c r="D2580" s="98" t="s">
        <v>15797</v>
      </c>
      <c r="E2580" s="276"/>
    </row>
    <row r="2581" spans="1:5" ht="15.75">
      <c r="A2581" s="129"/>
      <c r="B2581" s="274" t="s">
        <v>16043</v>
      </c>
      <c r="C2581" s="98" t="s">
        <v>15815</v>
      </c>
      <c r="D2581" s="98" t="s">
        <v>15797</v>
      </c>
      <c r="E2581" s="276"/>
    </row>
    <row r="2582" spans="1:5" ht="15.75">
      <c r="A2582" s="129"/>
      <c r="B2582" s="274" t="s">
        <v>18687</v>
      </c>
      <c r="C2582" s="98" t="s">
        <v>15985</v>
      </c>
      <c r="D2582" s="98" t="s">
        <v>15797</v>
      </c>
      <c r="E2582" s="276"/>
    </row>
    <row r="2583" spans="1:5" ht="15.75">
      <c r="A2583" s="129"/>
      <c r="B2583" s="274" t="s">
        <v>18688</v>
      </c>
      <c r="C2583" s="98" t="s">
        <v>15815</v>
      </c>
      <c r="D2583" s="98" t="s">
        <v>15797</v>
      </c>
      <c r="E2583" s="276"/>
    </row>
    <row r="2584" spans="1:5" ht="15.75">
      <c r="A2584" s="129"/>
      <c r="B2584" s="274" t="s">
        <v>18689</v>
      </c>
      <c r="C2584" s="98" t="s">
        <v>18526</v>
      </c>
      <c r="D2584" s="98" t="s">
        <v>15797</v>
      </c>
      <c r="E2584" s="276"/>
    </row>
    <row r="2585" spans="1:5" ht="15.75">
      <c r="A2585" s="129"/>
      <c r="B2585" s="274" t="s">
        <v>18690</v>
      </c>
      <c r="C2585" s="98" t="s">
        <v>15985</v>
      </c>
      <c r="D2585" s="98" t="s">
        <v>15797</v>
      </c>
      <c r="E2585" s="276"/>
    </row>
    <row r="2586" spans="1:5" ht="15.75">
      <c r="A2586" s="129"/>
      <c r="B2586" s="274" t="s">
        <v>18691</v>
      </c>
      <c r="C2586" s="98" t="s">
        <v>15985</v>
      </c>
      <c r="D2586" s="98" t="s">
        <v>15797</v>
      </c>
      <c r="E2586" s="276"/>
    </row>
    <row r="2587" spans="1:5" ht="15.75">
      <c r="A2587" s="129"/>
      <c r="B2587" s="274" t="s">
        <v>18692</v>
      </c>
      <c r="C2587" s="98" t="s">
        <v>15985</v>
      </c>
      <c r="D2587" s="98" t="s">
        <v>15797</v>
      </c>
      <c r="E2587" s="276"/>
    </row>
    <row r="2588" spans="1:5" ht="15.75">
      <c r="A2588" s="129"/>
      <c r="B2588" s="274" t="s">
        <v>18693</v>
      </c>
      <c r="C2588" s="98" t="s">
        <v>15985</v>
      </c>
      <c r="D2588" s="98" t="s">
        <v>15797</v>
      </c>
      <c r="E2588" s="276"/>
    </row>
    <row r="2589" spans="1:5" ht="15.75">
      <c r="A2589" s="129"/>
      <c r="B2589" s="274" t="s">
        <v>18694</v>
      </c>
      <c r="C2589" s="98" t="s">
        <v>15985</v>
      </c>
      <c r="D2589" s="98" t="s">
        <v>15797</v>
      </c>
      <c r="E2589" s="276"/>
    </row>
    <row r="2590" spans="1:5" ht="15.75">
      <c r="A2590" s="129"/>
      <c r="B2590" s="274" t="s">
        <v>18695</v>
      </c>
      <c r="C2590" s="98" t="s">
        <v>15985</v>
      </c>
      <c r="D2590" s="98" t="s">
        <v>15797</v>
      </c>
      <c r="E2590" s="276"/>
    </row>
    <row r="2591" spans="1:5" ht="15.75">
      <c r="A2591" s="129"/>
      <c r="B2591" s="274" t="s">
        <v>18696</v>
      </c>
      <c r="C2591" s="98" t="s">
        <v>15985</v>
      </c>
      <c r="D2591" s="98" t="s">
        <v>15797</v>
      </c>
      <c r="E2591" s="276"/>
    </row>
    <row r="2592" spans="1:5" ht="15.75">
      <c r="A2592" s="129"/>
      <c r="B2592" s="274" t="s">
        <v>18697</v>
      </c>
      <c r="C2592" s="98" t="s">
        <v>18526</v>
      </c>
      <c r="D2592" s="98" t="s">
        <v>15797</v>
      </c>
      <c r="E2592" s="276"/>
    </row>
    <row r="2593" spans="1:5" ht="15.75">
      <c r="A2593" s="129"/>
      <c r="B2593" s="274" t="s">
        <v>18698</v>
      </c>
      <c r="C2593" s="98" t="s">
        <v>18526</v>
      </c>
      <c r="D2593" s="98" t="s">
        <v>15797</v>
      </c>
      <c r="E2593" s="276"/>
    </row>
    <row r="2594" spans="1:5" ht="15.75">
      <c r="A2594" s="129"/>
      <c r="B2594" s="274" t="s">
        <v>18699</v>
      </c>
      <c r="C2594" s="98" t="s">
        <v>18526</v>
      </c>
      <c r="D2594" s="98" t="s">
        <v>15797</v>
      </c>
      <c r="E2594" s="276"/>
    </row>
    <row r="2595" spans="1:5" ht="15.75">
      <c r="A2595" s="129"/>
      <c r="B2595" s="274" t="s">
        <v>18700</v>
      </c>
      <c r="C2595" s="98" t="s">
        <v>15985</v>
      </c>
      <c r="D2595" s="98" t="s">
        <v>15797</v>
      </c>
      <c r="E2595" s="276"/>
    </row>
    <row r="2596" spans="1:5" ht="15.75">
      <c r="A2596" s="129"/>
      <c r="B2596" s="274" t="s">
        <v>16044</v>
      </c>
      <c r="C2596" s="98" t="s">
        <v>15985</v>
      </c>
      <c r="D2596" s="98" t="s">
        <v>15797</v>
      </c>
      <c r="E2596" s="276"/>
    </row>
    <row r="2597" spans="1:5" ht="15.75">
      <c r="A2597" s="129"/>
      <c r="B2597" s="274" t="s">
        <v>18701</v>
      </c>
      <c r="C2597" s="98" t="s">
        <v>15985</v>
      </c>
      <c r="D2597" s="98" t="s">
        <v>15797</v>
      </c>
      <c r="E2597" s="276"/>
    </row>
    <row r="2598" spans="1:5" ht="15.75">
      <c r="A2598" s="129"/>
      <c r="B2598" s="274" t="s">
        <v>18702</v>
      </c>
      <c r="C2598" s="98" t="s">
        <v>15985</v>
      </c>
      <c r="D2598" s="98" t="s">
        <v>15797</v>
      </c>
      <c r="E2598" s="276"/>
    </row>
    <row r="2599" spans="1:5" ht="15.75">
      <c r="A2599" s="129"/>
      <c r="B2599" s="274" t="s">
        <v>18703</v>
      </c>
      <c r="C2599" s="98" t="s">
        <v>17132</v>
      </c>
      <c r="D2599" s="98" t="s">
        <v>15797</v>
      </c>
      <c r="E2599" s="276"/>
    </row>
    <row r="2600" spans="1:5" ht="15.75">
      <c r="A2600" s="129"/>
      <c r="B2600" s="274" t="s">
        <v>16045</v>
      </c>
      <c r="C2600" s="98" t="s">
        <v>15985</v>
      </c>
      <c r="D2600" s="98" t="s">
        <v>15797</v>
      </c>
      <c r="E2600" s="276"/>
    </row>
    <row r="2601" spans="1:5" ht="15.75">
      <c r="A2601" s="129"/>
      <c r="B2601" s="274" t="s">
        <v>18704</v>
      </c>
      <c r="C2601" s="98" t="s">
        <v>18526</v>
      </c>
      <c r="D2601" s="98" t="s">
        <v>15797</v>
      </c>
      <c r="E2601" s="276"/>
    </row>
    <row r="2602" spans="1:5" ht="15.75">
      <c r="A2602" s="129"/>
      <c r="B2602" s="274" t="s">
        <v>18705</v>
      </c>
      <c r="C2602" s="98" t="s">
        <v>15985</v>
      </c>
      <c r="D2602" s="98" t="s">
        <v>15797</v>
      </c>
      <c r="E2602" s="276"/>
    </row>
    <row r="2603" spans="1:5" ht="15.75">
      <c r="A2603" s="129"/>
      <c r="B2603" s="274" t="s">
        <v>18706</v>
      </c>
      <c r="C2603" s="98" t="s">
        <v>18526</v>
      </c>
      <c r="D2603" s="98" t="s">
        <v>15797</v>
      </c>
      <c r="E2603" s="276"/>
    </row>
    <row r="2604" spans="1:5" ht="15.75">
      <c r="A2604" s="129"/>
      <c r="B2604" s="274" t="s">
        <v>18707</v>
      </c>
      <c r="C2604" s="98" t="s">
        <v>18526</v>
      </c>
      <c r="D2604" s="98" t="s">
        <v>15797</v>
      </c>
      <c r="E2604" s="276"/>
    </row>
    <row r="2605" spans="1:5" ht="15.75">
      <c r="A2605" s="129"/>
      <c r="B2605" s="274" t="s">
        <v>16046</v>
      </c>
      <c r="C2605" s="98" t="s">
        <v>15985</v>
      </c>
      <c r="D2605" s="98" t="s">
        <v>15797</v>
      </c>
      <c r="E2605" s="276"/>
    </row>
    <row r="2606" spans="1:5" ht="15.75">
      <c r="A2606" s="129"/>
      <c r="B2606" s="274" t="s">
        <v>18708</v>
      </c>
      <c r="C2606" s="98" t="s">
        <v>15985</v>
      </c>
      <c r="D2606" s="98" t="s">
        <v>15797</v>
      </c>
      <c r="E2606" s="276"/>
    </row>
    <row r="2607" spans="1:5" ht="15.75">
      <c r="A2607" s="129"/>
      <c r="B2607" s="274" t="s">
        <v>18709</v>
      </c>
      <c r="C2607" s="98" t="s">
        <v>15985</v>
      </c>
      <c r="D2607" s="98" t="s">
        <v>15797</v>
      </c>
      <c r="E2607" s="276"/>
    </row>
    <row r="2608" spans="1:5" ht="15.75">
      <c r="A2608" s="129"/>
      <c r="B2608" s="274" t="s">
        <v>16047</v>
      </c>
      <c r="C2608" s="98" t="s">
        <v>15985</v>
      </c>
      <c r="D2608" s="98" t="s">
        <v>15797</v>
      </c>
      <c r="E2608" s="276"/>
    </row>
    <row r="2609" spans="1:5" ht="15.75">
      <c r="A2609" s="129"/>
      <c r="B2609" s="274" t="s">
        <v>18710</v>
      </c>
      <c r="C2609" s="98" t="s">
        <v>18526</v>
      </c>
      <c r="D2609" s="98" t="s">
        <v>15797</v>
      </c>
      <c r="E2609" s="276"/>
    </row>
    <row r="2610" spans="1:5" ht="15.75">
      <c r="A2610" s="129"/>
      <c r="B2610" s="274" t="s">
        <v>18711</v>
      </c>
      <c r="C2610" s="98" t="s">
        <v>15985</v>
      </c>
      <c r="D2610" s="98" t="s">
        <v>15797</v>
      </c>
      <c r="E2610" s="276"/>
    </row>
    <row r="2611" spans="1:5" ht="15.75">
      <c r="A2611" s="129"/>
      <c r="B2611" s="274" t="s">
        <v>18712</v>
      </c>
      <c r="C2611" s="98" t="s">
        <v>18526</v>
      </c>
      <c r="D2611" s="98" t="s">
        <v>15797</v>
      </c>
      <c r="E2611" s="276"/>
    </row>
    <row r="2612" spans="1:5" ht="15.75">
      <c r="A2612" s="129"/>
      <c r="B2612" s="274" t="s">
        <v>18713</v>
      </c>
      <c r="C2612" s="98" t="s">
        <v>15985</v>
      </c>
      <c r="D2612" s="98" t="s">
        <v>15797</v>
      </c>
      <c r="E2612" s="276"/>
    </row>
    <row r="2613" spans="1:5" ht="15.75">
      <c r="A2613" s="129"/>
      <c r="B2613" s="274" t="s">
        <v>16048</v>
      </c>
      <c r="C2613" s="98" t="s">
        <v>15985</v>
      </c>
      <c r="D2613" s="98" t="s">
        <v>15797</v>
      </c>
      <c r="E2613" s="276"/>
    </row>
    <row r="2614" spans="1:5" ht="15.75">
      <c r="A2614" s="129"/>
      <c r="B2614" s="274" t="s">
        <v>18714</v>
      </c>
      <c r="C2614" s="98" t="s">
        <v>15985</v>
      </c>
      <c r="D2614" s="98" t="s">
        <v>15797</v>
      </c>
      <c r="E2614" s="276"/>
    </row>
    <row r="2615" spans="1:5" ht="15.75">
      <c r="A2615" s="129"/>
      <c r="B2615" s="274" t="s">
        <v>18715</v>
      </c>
      <c r="C2615" s="98" t="s">
        <v>15985</v>
      </c>
      <c r="D2615" s="98" t="s">
        <v>15797</v>
      </c>
      <c r="E2615" s="276"/>
    </row>
    <row r="2616" spans="1:5" ht="15.75">
      <c r="A2616" s="129"/>
      <c r="B2616" s="274" t="s">
        <v>18716</v>
      </c>
      <c r="C2616" s="98" t="s">
        <v>15985</v>
      </c>
      <c r="D2616" s="98" t="s">
        <v>15797</v>
      </c>
      <c r="E2616" s="276"/>
    </row>
    <row r="2617" spans="1:5" ht="15.75">
      <c r="A2617" s="129"/>
      <c r="B2617" s="274" t="s">
        <v>18717</v>
      </c>
      <c r="C2617" s="98" t="s">
        <v>18526</v>
      </c>
      <c r="D2617" s="98" t="s">
        <v>15797</v>
      </c>
      <c r="E2617" s="276"/>
    </row>
    <row r="2618" spans="1:5" ht="15.75">
      <c r="A2618" s="129"/>
      <c r="B2618" s="274" t="s">
        <v>18718</v>
      </c>
      <c r="C2618" s="98" t="s">
        <v>15985</v>
      </c>
      <c r="D2618" s="98" t="s">
        <v>15797</v>
      </c>
      <c r="E2618" s="276"/>
    </row>
    <row r="2619" spans="1:5" ht="15.75">
      <c r="A2619" s="129"/>
      <c r="B2619" s="274" t="s">
        <v>16049</v>
      </c>
      <c r="C2619" s="98" t="s">
        <v>15985</v>
      </c>
      <c r="D2619" s="98" t="s">
        <v>15797</v>
      </c>
      <c r="E2619" s="276"/>
    </row>
    <row r="2620" spans="1:5" ht="15.75">
      <c r="A2620" s="129"/>
      <c r="B2620" s="274" t="s">
        <v>18719</v>
      </c>
      <c r="C2620" s="98" t="s">
        <v>15985</v>
      </c>
      <c r="D2620" s="98" t="s">
        <v>15797</v>
      </c>
      <c r="E2620" s="276"/>
    </row>
    <row r="2621" spans="1:5" ht="15.75">
      <c r="A2621" s="129"/>
      <c r="B2621" s="274" t="s">
        <v>18720</v>
      </c>
      <c r="C2621" s="98" t="s">
        <v>15985</v>
      </c>
      <c r="D2621" s="98" t="s">
        <v>15797</v>
      </c>
      <c r="E2621" s="276"/>
    </row>
    <row r="2622" spans="1:5" ht="15.75">
      <c r="A2622" s="129"/>
      <c r="B2622" s="274" t="s">
        <v>16050</v>
      </c>
      <c r="C2622" s="98" t="s">
        <v>15985</v>
      </c>
      <c r="D2622" s="98" t="s">
        <v>15797</v>
      </c>
      <c r="E2622" s="276"/>
    </row>
    <row r="2623" spans="1:5" ht="15.75">
      <c r="A2623" s="129"/>
      <c r="B2623" s="274" t="s">
        <v>16051</v>
      </c>
      <c r="C2623" s="98" t="s">
        <v>15985</v>
      </c>
      <c r="D2623" s="98" t="s">
        <v>15797</v>
      </c>
      <c r="E2623" s="276"/>
    </row>
    <row r="2624" spans="1:5" ht="15.75">
      <c r="A2624" s="129"/>
      <c r="B2624" s="274" t="s">
        <v>18721</v>
      </c>
      <c r="C2624" s="98" t="s">
        <v>15985</v>
      </c>
      <c r="D2624" s="98" t="s">
        <v>15797</v>
      </c>
      <c r="E2624" s="276"/>
    </row>
    <row r="2625" spans="1:5" ht="15.75">
      <c r="A2625" s="129"/>
      <c r="B2625" s="274" t="s">
        <v>16052</v>
      </c>
      <c r="C2625" s="98" t="s">
        <v>15985</v>
      </c>
      <c r="D2625" s="98" t="s">
        <v>15797</v>
      </c>
      <c r="E2625" s="276"/>
    </row>
    <row r="2626" spans="1:5" ht="15.75">
      <c r="A2626" s="129"/>
      <c r="B2626" s="274" t="s">
        <v>16053</v>
      </c>
      <c r="C2626" s="98" t="s">
        <v>15985</v>
      </c>
      <c r="D2626" s="98" t="s">
        <v>15797</v>
      </c>
      <c r="E2626" s="276"/>
    </row>
    <row r="2627" spans="1:5" ht="15.75">
      <c r="A2627" s="129"/>
      <c r="B2627" s="274" t="s">
        <v>18722</v>
      </c>
      <c r="C2627" s="98" t="s">
        <v>15985</v>
      </c>
      <c r="D2627" s="98" t="s">
        <v>15797</v>
      </c>
      <c r="E2627" s="276"/>
    </row>
    <row r="2628" spans="1:5" ht="15.75">
      <c r="A2628" s="129"/>
      <c r="B2628" s="274" t="s">
        <v>18723</v>
      </c>
      <c r="C2628" s="98" t="s">
        <v>15985</v>
      </c>
      <c r="D2628" s="98" t="s">
        <v>15797</v>
      </c>
      <c r="E2628" s="276"/>
    </row>
    <row r="2629" spans="1:5" ht="15.75">
      <c r="A2629" s="129"/>
      <c r="B2629" s="274" t="s">
        <v>16054</v>
      </c>
      <c r="C2629" s="98" t="s">
        <v>15985</v>
      </c>
      <c r="D2629" s="98" t="s">
        <v>15797</v>
      </c>
      <c r="E2629" s="276"/>
    </row>
    <row r="2630" spans="1:5" ht="15.75">
      <c r="A2630" s="129"/>
      <c r="B2630" s="274" t="s">
        <v>16055</v>
      </c>
      <c r="C2630" s="98" t="s">
        <v>15985</v>
      </c>
      <c r="D2630" s="98" t="s">
        <v>15797</v>
      </c>
      <c r="E2630" s="276"/>
    </row>
    <row r="2631" spans="1:5" ht="15.75">
      <c r="A2631" s="129"/>
      <c r="B2631" s="274" t="s">
        <v>18724</v>
      </c>
      <c r="C2631" s="98" t="s">
        <v>15985</v>
      </c>
      <c r="D2631" s="98" t="s">
        <v>15797</v>
      </c>
      <c r="E2631" s="276"/>
    </row>
    <row r="2632" spans="1:5" ht="15.75">
      <c r="A2632" s="129"/>
      <c r="B2632" s="274" t="s">
        <v>18725</v>
      </c>
      <c r="C2632" s="98" t="s">
        <v>15985</v>
      </c>
      <c r="D2632" s="98" t="s">
        <v>15797</v>
      </c>
      <c r="E2632" s="276"/>
    </row>
    <row r="2633" spans="1:5" ht="15.75">
      <c r="A2633" s="129"/>
      <c r="B2633" s="274" t="s">
        <v>16056</v>
      </c>
      <c r="C2633" s="98" t="s">
        <v>15985</v>
      </c>
      <c r="D2633" s="98" t="s">
        <v>15797</v>
      </c>
      <c r="E2633" s="276"/>
    </row>
    <row r="2634" spans="1:5" ht="15.75">
      <c r="A2634" s="129"/>
      <c r="B2634" s="274" t="s">
        <v>18726</v>
      </c>
      <c r="C2634" s="98" t="s">
        <v>15985</v>
      </c>
      <c r="D2634" s="98" t="s">
        <v>15797</v>
      </c>
      <c r="E2634" s="276"/>
    </row>
    <row r="2635" spans="1:5" ht="15.75">
      <c r="A2635" s="129"/>
      <c r="B2635" s="274" t="s">
        <v>18727</v>
      </c>
      <c r="C2635" s="98" t="s">
        <v>15985</v>
      </c>
      <c r="D2635" s="98" t="s">
        <v>15797</v>
      </c>
      <c r="E2635" s="276"/>
    </row>
    <row r="2636" spans="1:5" ht="15.75">
      <c r="A2636" s="129"/>
      <c r="B2636" s="274" t="s">
        <v>16057</v>
      </c>
      <c r="C2636" s="98" t="s">
        <v>15815</v>
      </c>
      <c r="D2636" s="98" t="s">
        <v>15797</v>
      </c>
      <c r="E2636" s="276"/>
    </row>
    <row r="2637" spans="1:5" ht="15.75">
      <c r="A2637" s="129"/>
      <c r="B2637" s="274" t="s">
        <v>18728</v>
      </c>
      <c r="C2637" s="98" t="s">
        <v>15985</v>
      </c>
      <c r="D2637" s="98" t="s">
        <v>15797</v>
      </c>
      <c r="E2637" s="276"/>
    </row>
    <row r="2638" spans="1:5" ht="15.75">
      <c r="A2638" s="129"/>
      <c r="B2638" s="274" t="s">
        <v>18729</v>
      </c>
      <c r="C2638" s="98" t="s">
        <v>15815</v>
      </c>
      <c r="D2638" s="98" t="s">
        <v>15797</v>
      </c>
      <c r="E2638" s="276"/>
    </row>
    <row r="2639" spans="1:5" ht="15.75">
      <c r="A2639" s="129"/>
      <c r="B2639" s="274" t="s">
        <v>18730</v>
      </c>
      <c r="C2639" s="98" t="s">
        <v>18526</v>
      </c>
      <c r="D2639" s="98" t="s">
        <v>15797</v>
      </c>
      <c r="E2639" s="276"/>
    </row>
    <row r="2640" spans="1:5" ht="15.75">
      <c r="A2640" s="129"/>
      <c r="B2640" s="274" t="s">
        <v>18731</v>
      </c>
      <c r="C2640" s="98"/>
      <c r="D2640" s="98" t="s">
        <v>15797</v>
      </c>
      <c r="E2640" s="276"/>
    </row>
    <row r="2641" spans="1:5" ht="15.75">
      <c r="A2641" s="129"/>
      <c r="B2641" s="274" t="s">
        <v>16058</v>
      </c>
      <c r="C2641" s="98" t="s">
        <v>15815</v>
      </c>
      <c r="D2641" s="98" t="s">
        <v>15797</v>
      </c>
      <c r="E2641" s="276"/>
    </row>
    <row r="2642" spans="1:5" ht="15.75">
      <c r="A2642" s="129"/>
      <c r="B2642" s="274" t="s">
        <v>18732</v>
      </c>
      <c r="C2642" s="98" t="s">
        <v>15985</v>
      </c>
      <c r="D2642" s="98" t="s">
        <v>15797</v>
      </c>
      <c r="E2642" s="276"/>
    </row>
    <row r="2643" spans="1:5" ht="15.75">
      <c r="A2643" s="129"/>
      <c r="B2643" s="274" t="s">
        <v>18733</v>
      </c>
      <c r="C2643" s="98" t="s">
        <v>15815</v>
      </c>
      <c r="D2643" s="98" t="s">
        <v>15797</v>
      </c>
      <c r="E2643" s="276"/>
    </row>
    <row r="2644" spans="1:5" ht="15.75">
      <c r="A2644" s="129"/>
      <c r="B2644" s="274" t="s">
        <v>18734</v>
      </c>
      <c r="C2644" s="98" t="s">
        <v>15985</v>
      </c>
      <c r="D2644" s="98" t="s">
        <v>15797</v>
      </c>
      <c r="E2644" s="276"/>
    </row>
    <row r="2645" spans="1:5" ht="15.75">
      <c r="A2645" s="129"/>
      <c r="B2645" s="274" t="s">
        <v>18735</v>
      </c>
      <c r="C2645" s="98" t="s">
        <v>15985</v>
      </c>
      <c r="D2645" s="98" t="s">
        <v>15797</v>
      </c>
      <c r="E2645" s="276"/>
    </row>
    <row r="2646" spans="1:5" ht="15.75">
      <c r="A2646" s="129"/>
      <c r="B2646" s="274" t="s">
        <v>16059</v>
      </c>
      <c r="C2646" s="98" t="s">
        <v>15985</v>
      </c>
      <c r="D2646" s="98" t="s">
        <v>15797</v>
      </c>
      <c r="E2646" s="276"/>
    </row>
    <row r="2647" spans="1:5" ht="15.75">
      <c r="A2647" s="129"/>
      <c r="B2647" s="274" t="s">
        <v>18736</v>
      </c>
      <c r="C2647" s="98" t="s">
        <v>18526</v>
      </c>
      <c r="D2647" s="98" t="s">
        <v>15797</v>
      </c>
      <c r="E2647" s="276"/>
    </row>
    <row r="2648" spans="1:5" ht="15.75">
      <c r="A2648" s="129"/>
      <c r="B2648" s="274" t="s">
        <v>18737</v>
      </c>
      <c r="C2648" s="98" t="s">
        <v>15985</v>
      </c>
      <c r="D2648" s="98" t="s">
        <v>15797</v>
      </c>
      <c r="E2648" s="276"/>
    </row>
    <row r="2649" spans="1:5" ht="15.75">
      <c r="A2649" s="129"/>
      <c r="B2649" s="274" t="s">
        <v>18738</v>
      </c>
      <c r="C2649" s="98" t="s">
        <v>15985</v>
      </c>
      <c r="D2649" s="98" t="s">
        <v>15797</v>
      </c>
      <c r="E2649" s="276"/>
    </row>
    <row r="2650" spans="1:5" ht="15.75">
      <c r="A2650" s="129"/>
      <c r="B2650" s="274" t="s">
        <v>18739</v>
      </c>
      <c r="C2650" s="98" t="s">
        <v>18526</v>
      </c>
      <c r="D2650" s="98" t="s">
        <v>15797</v>
      </c>
      <c r="E2650" s="276"/>
    </row>
    <row r="2651" spans="1:5" ht="15.75">
      <c r="A2651" s="129"/>
      <c r="B2651" s="274" t="s">
        <v>16060</v>
      </c>
      <c r="C2651" s="98" t="s">
        <v>15985</v>
      </c>
      <c r="D2651" s="98" t="s">
        <v>15797</v>
      </c>
      <c r="E2651" s="276"/>
    </row>
    <row r="2652" spans="1:5" ht="15.75">
      <c r="A2652" s="129"/>
      <c r="B2652" s="274" t="s">
        <v>18740</v>
      </c>
      <c r="C2652" s="98" t="s">
        <v>15985</v>
      </c>
      <c r="D2652" s="98" t="s">
        <v>15797</v>
      </c>
      <c r="E2652" s="276"/>
    </row>
    <row r="2653" spans="1:5" ht="15.75">
      <c r="A2653" s="129"/>
      <c r="B2653" s="274" t="s">
        <v>18741</v>
      </c>
      <c r="C2653" s="98" t="s">
        <v>15985</v>
      </c>
      <c r="D2653" s="98" t="s">
        <v>15797</v>
      </c>
      <c r="E2653" s="276"/>
    </row>
    <row r="2654" spans="1:5" ht="15.75">
      <c r="A2654" s="129"/>
      <c r="B2654" s="274" t="s">
        <v>18742</v>
      </c>
      <c r="C2654" s="98" t="s">
        <v>15985</v>
      </c>
      <c r="D2654" s="98" t="s">
        <v>15797</v>
      </c>
      <c r="E2654" s="276"/>
    </row>
    <row r="2655" spans="1:5" ht="15.75">
      <c r="A2655" s="129"/>
      <c r="B2655" s="274" t="s">
        <v>18743</v>
      </c>
      <c r="C2655" s="98" t="s">
        <v>15985</v>
      </c>
      <c r="D2655" s="98" t="s">
        <v>15797</v>
      </c>
      <c r="E2655" s="276"/>
    </row>
    <row r="2656" spans="1:5" ht="15.75">
      <c r="A2656" s="129"/>
      <c r="B2656" s="274" t="s">
        <v>18744</v>
      </c>
      <c r="C2656" s="98" t="s">
        <v>15985</v>
      </c>
      <c r="D2656" s="98" t="s">
        <v>15797</v>
      </c>
      <c r="E2656" s="276"/>
    </row>
    <row r="2657" spans="1:5" ht="15.75">
      <c r="A2657" s="129"/>
      <c r="B2657" s="274" t="s">
        <v>18745</v>
      </c>
      <c r="C2657" s="98" t="s">
        <v>15985</v>
      </c>
      <c r="D2657" s="98" t="s">
        <v>15797</v>
      </c>
      <c r="E2657" s="276"/>
    </row>
    <row r="2658" spans="1:5" ht="15.75">
      <c r="A2658" s="129"/>
      <c r="B2658" s="274" t="s">
        <v>18746</v>
      </c>
      <c r="C2658" s="98" t="s">
        <v>15985</v>
      </c>
      <c r="D2658" s="98" t="s">
        <v>15797</v>
      </c>
      <c r="E2658" s="276"/>
    </row>
    <row r="2659" spans="1:5" ht="15.75">
      <c r="A2659" s="129"/>
      <c r="B2659" s="274" t="s">
        <v>18747</v>
      </c>
      <c r="C2659" s="98" t="s">
        <v>15985</v>
      </c>
      <c r="D2659" s="98" t="s">
        <v>15797</v>
      </c>
      <c r="E2659" s="276"/>
    </row>
    <row r="2660" spans="1:5" ht="15.75">
      <c r="A2660" s="129"/>
      <c r="B2660" s="274" t="s">
        <v>18748</v>
      </c>
      <c r="C2660" s="98" t="s">
        <v>15985</v>
      </c>
      <c r="D2660" s="98" t="s">
        <v>15797</v>
      </c>
      <c r="E2660" s="276"/>
    </row>
    <row r="2661" spans="1:5" ht="15.75">
      <c r="A2661" s="129"/>
      <c r="B2661" s="274" t="s">
        <v>18749</v>
      </c>
      <c r="C2661" s="98" t="s">
        <v>15985</v>
      </c>
      <c r="D2661" s="98" t="s">
        <v>15797</v>
      </c>
      <c r="E2661" s="276"/>
    </row>
    <row r="2662" spans="1:5" ht="15.75">
      <c r="A2662" s="129"/>
      <c r="B2662" s="274" t="s">
        <v>18750</v>
      </c>
      <c r="C2662" s="98" t="s">
        <v>15985</v>
      </c>
      <c r="D2662" s="98" t="s">
        <v>15797</v>
      </c>
      <c r="E2662" s="276"/>
    </row>
    <row r="2663" spans="1:5" ht="15.75">
      <c r="A2663" s="129"/>
      <c r="B2663" s="274" t="s">
        <v>18751</v>
      </c>
      <c r="C2663" s="98" t="s">
        <v>15985</v>
      </c>
      <c r="D2663" s="98" t="s">
        <v>15797</v>
      </c>
      <c r="E2663" s="276"/>
    </row>
    <row r="2664" spans="1:5" ht="15.75">
      <c r="A2664" s="129"/>
      <c r="B2664" s="274" t="s">
        <v>18752</v>
      </c>
      <c r="C2664" s="98" t="s">
        <v>15985</v>
      </c>
      <c r="D2664" s="98" t="s">
        <v>15797</v>
      </c>
      <c r="E2664" s="276"/>
    </row>
    <row r="2665" spans="1:5" ht="15.75">
      <c r="A2665" s="129"/>
      <c r="B2665" s="274" t="s">
        <v>18753</v>
      </c>
      <c r="C2665" s="98" t="s">
        <v>15985</v>
      </c>
      <c r="D2665" s="98" t="s">
        <v>15797</v>
      </c>
      <c r="E2665" s="276"/>
    </row>
    <row r="2666" spans="1:5" ht="15.75">
      <c r="A2666" s="129"/>
      <c r="B2666" s="274" t="s">
        <v>18754</v>
      </c>
      <c r="C2666" s="98" t="s">
        <v>15985</v>
      </c>
      <c r="D2666" s="98" t="s">
        <v>15797</v>
      </c>
      <c r="E2666" s="276"/>
    </row>
    <row r="2667" spans="1:5" ht="15.75">
      <c r="A2667" s="129"/>
      <c r="B2667" s="274" t="s">
        <v>18755</v>
      </c>
      <c r="C2667" s="98" t="s">
        <v>15985</v>
      </c>
      <c r="D2667" s="98" t="s">
        <v>15797</v>
      </c>
      <c r="E2667" s="276"/>
    </row>
    <row r="2668" spans="1:5" ht="15.75">
      <c r="A2668" s="129"/>
      <c r="B2668" s="274" t="s">
        <v>18756</v>
      </c>
      <c r="C2668" s="98" t="s">
        <v>15985</v>
      </c>
      <c r="D2668" s="98" t="s">
        <v>15797</v>
      </c>
      <c r="E2668" s="276"/>
    </row>
    <row r="2669" spans="1:5" ht="15.75">
      <c r="A2669" s="129"/>
      <c r="B2669" s="274" t="s">
        <v>18757</v>
      </c>
      <c r="C2669" s="98" t="s">
        <v>15985</v>
      </c>
      <c r="D2669" s="98" t="s">
        <v>15797</v>
      </c>
      <c r="E2669" s="276"/>
    </row>
    <row r="2670" spans="1:5" ht="15.75">
      <c r="A2670" s="129"/>
      <c r="B2670" s="274" t="s">
        <v>18758</v>
      </c>
      <c r="C2670" s="98" t="s">
        <v>15985</v>
      </c>
      <c r="D2670" s="98" t="s">
        <v>15797</v>
      </c>
      <c r="E2670" s="276"/>
    </row>
    <row r="2671" spans="1:5" ht="15.75">
      <c r="A2671" s="129"/>
      <c r="B2671" s="274" t="s">
        <v>18759</v>
      </c>
      <c r="C2671" s="98" t="s">
        <v>15985</v>
      </c>
      <c r="D2671" s="98" t="s">
        <v>15797</v>
      </c>
      <c r="E2671" s="276"/>
    </row>
    <row r="2672" spans="1:5" ht="15.75">
      <c r="A2672" s="129"/>
      <c r="B2672" s="274" t="s">
        <v>18760</v>
      </c>
      <c r="C2672" s="98" t="s">
        <v>15985</v>
      </c>
      <c r="D2672" s="98" t="s">
        <v>15797</v>
      </c>
      <c r="E2672" s="276"/>
    </row>
    <row r="2673" spans="1:5" ht="15.75">
      <c r="A2673" s="129"/>
      <c r="B2673" s="274" t="s">
        <v>18761</v>
      </c>
      <c r="C2673" s="98" t="s">
        <v>15985</v>
      </c>
      <c r="D2673" s="98" t="s">
        <v>15797</v>
      </c>
      <c r="E2673" s="276"/>
    </row>
    <row r="2674" spans="1:5" ht="15.75">
      <c r="A2674" s="129"/>
      <c r="B2674" s="274" t="s">
        <v>18762</v>
      </c>
      <c r="C2674" s="98" t="s">
        <v>15985</v>
      </c>
      <c r="D2674" s="98" t="s">
        <v>15797</v>
      </c>
      <c r="E2674" s="276"/>
    </row>
    <row r="2675" spans="1:5" ht="15.75">
      <c r="A2675" s="129"/>
      <c r="B2675" s="274" t="s">
        <v>18763</v>
      </c>
      <c r="C2675" s="98" t="s">
        <v>15985</v>
      </c>
      <c r="D2675" s="98" t="s">
        <v>15797</v>
      </c>
      <c r="E2675" s="276"/>
    </row>
    <row r="2676" spans="1:5" ht="15.75">
      <c r="A2676" s="129"/>
      <c r="B2676" s="274" t="s">
        <v>18764</v>
      </c>
      <c r="C2676" s="98" t="s">
        <v>15985</v>
      </c>
      <c r="D2676" s="98" t="s">
        <v>15797</v>
      </c>
      <c r="E2676" s="276"/>
    </row>
    <row r="2677" spans="1:5" ht="15.75">
      <c r="A2677" s="129"/>
      <c r="B2677" s="274" t="s">
        <v>18765</v>
      </c>
      <c r="C2677" s="98" t="s">
        <v>15985</v>
      </c>
      <c r="D2677" s="98" t="s">
        <v>15797</v>
      </c>
      <c r="E2677" s="276"/>
    </row>
    <row r="2678" spans="1:5" ht="15.75">
      <c r="A2678" s="129"/>
      <c r="B2678" s="274" t="s">
        <v>18766</v>
      </c>
      <c r="C2678" s="98" t="s">
        <v>15985</v>
      </c>
      <c r="D2678" s="98" t="s">
        <v>15797</v>
      </c>
      <c r="E2678" s="276"/>
    </row>
    <row r="2679" spans="1:5" ht="15.75">
      <c r="A2679" s="129"/>
      <c r="B2679" s="274" t="s">
        <v>18767</v>
      </c>
      <c r="C2679" s="98" t="s">
        <v>15985</v>
      </c>
      <c r="D2679" s="98" t="s">
        <v>15797</v>
      </c>
      <c r="E2679" s="276"/>
    </row>
    <row r="2680" spans="1:5" ht="15.75">
      <c r="A2680" s="129"/>
      <c r="B2680" s="274" t="s">
        <v>18768</v>
      </c>
      <c r="C2680" s="98" t="s">
        <v>15985</v>
      </c>
      <c r="D2680" s="98" t="s">
        <v>15797</v>
      </c>
      <c r="E2680" s="276"/>
    </row>
    <row r="2681" spans="1:5" ht="15.75">
      <c r="A2681" s="129"/>
      <c r="B2681" s="274" t="s">
        <v>18769</v>
      </c>
      <c r="C2681" s="98" t="s">
        <v>15985</v>
      </c>
      <c r="D2681" s="98" t="s">
        <v>15797</v>
      </c>
      <c r="E2681" s="276"/>
    </row>
    <row r="2682" spans="1:5" ht="15.75">
      <c r="A2682" s="129"/>
      <c r="B2682" s="274" t="s">
        <v>16061</v>
      </c>
      <c r="C2682" s="98" t="s">
        <v>15985</v>
      </c>
      <c r="D2682" s="98" t="s">
        <v>15797</v>
      </c>
      <c r="E2682" s="276"/>
    </row>
    <row r="2683" spans="1:5" ht="15.75">
      <c r="A2683" s="129"/>
      <c r="B2683" s="274" t="s">
        <v>18770</v>
      </c>
      <c r="C2683" s="98" t="s">
        <v>15985</v>
      </c>
      <c r="D2683" s="98" t="s">
        <v>15797</v>
      </c>
      <c r="E2683" s="276"/>
    </row>
    <row r="2684" spans="1:5" ht="15.75">
      <c r="A2684" s="129"/>
      <c r="B2684" s="274" t="s">
        <v>18771</v>
      </c>
      <c r="C2684" s="98" t="s">
        <v>15985</v>
      </c>
      <c r="D2684" s="98" t="s">
        <v>15797</v>
      </c>
      <c r="E2684" s="276"/>
    </row>
    <row r="2685" spans="1:5" ht="15.75">
      <c r="A2685" s="129"/>
      <c r="B2685" s="274" t="s">
        <v>18771</v>
      </c>
      <c r="C2685" s="98" t="s">
        <v>15985</v>
      </c>
      <c r="D2685" s="98" t="s">
        <v>15797</v>
      </c>
      <c r="E2685" s="276"/>
    </row>
    <row r="2686" spans="1:5" ht="15.75">
      <c r="A2686" s="129"/>
      <c r="B2686" s="274" t="s">
        <v>16062</v>
      </c>
      <c r="C2686" s="98" t="s">
        <v>15985</v>
      </c>
      <c r="D2686" s="98" t="s">
        <v>15797</v>
      </c>
      <c r="E2686" s="276"/>
    </row>
    <row r="2687" spans="1:5" ht="15.75">
      <c r="A2687" s="129"/>
      <c r="B2687" s="274" t="s">
        <v>16063</v>
      </c>
      <c r="C2687" s="98" t="s">
        <v>16064</v>
      </c>
      <c r="D2687" s="98" t="s">
        <v>15797</v>
      </c>
      <c r="E2687" s="276"/>
    </row>
    <row r="2688" spans="1:5" ht="15.75">
      <c r="A2688" s="129"/>
      <c r="B2688" s="274" t="s">
        <v>18772</v>
      </c>
      <c r="C2688" s="98" t="s">
        <v>16064</v>
      </c>
      <c r="D2688" s="98" t="s">
        <v>15797</v>
      </c>
      <c r="E2688" s="276"/>
    </row>
    <row r="2689" spans="1:5" ht="15.75">
      <c r="A2689" s="129"/>
      <c r="B2689" s="274" t="s">
        <v>18773</v>
      </c>
      <c r="C2689" s="98" t="s">
        <v>16064</v>
      </c>
      <c r="D2689" s="98" t="s">
        <v>15797</v>
      </c>
      <c r="E2689" s="276"/>
    </row>
    <row r="2690" spans="1:5" ht="15.75">
      <c r="A2690" s="129"/>
      <c r="B2690" s="274" t="s">
        <v>18774</v>
      </c>
      <c r="C2690" s="98" t="s">
        <v>16388</v>
      </c>
      <c r="D2690" s="98" t="s">
        <v>15797</v>
      </c>
      <c r="E2690" s="276"/>
    </row>
    <row r="2691" spans="1:5" ht="15.75">
      <c r="A2691" s="129"/>
      <c r="B2691" s="274" t="s">
        <v>18775</v>
      </c>
      <c r="C2691" s="98" t="s">
        <v>15985</v>
      </c>
      <c r="D2691" s="98" t="s">
        <v>15797</v>
      </c>
      <c r="E2691" s="276"/>
    </row>
    <row r="2692" spans="1:5" ht="15.75">
      <c r="A2692" s="129"/>
      <c r="B2692" s="274" t="s">
        <v>18776</v>
      </c>
      <c r="C2692" s="98" t="s">
        <v>15985</v>
      </c>
      <c r="D2692" s="98" t="s">
        <v>15797</v>
      </c>
      <c r="E2692" s="276"/>
    </row>
    <row r="2693" spans="1:5" ht="15.75">
      <c r="A2693" s="129"/>
      <c r="B2693" s="274" t="s">
        <v>18777</v>
      </c>
      <c r="C2693" s="98" t="s">
        <v>15985</v>
      </c>
      <c r="D2693" s="98" t="s">
        <v>15797</v>
      </c>
      <c r="E2693" s="276"/>
    </row>
    <row r="2694" spans="1:5" ht="15.75">
      <c r="A2694" s="129"/>
      <c r="B2694" s="274" t="s">
        <v>18778</v>
      </c>
      <c r="C2694" s="98" t="s">
        <v>15985</v>
      </c>
      <c r="D2694" s="98" t="s">
        <v>15797</v>
      </c>
      <c r="E2694" s="276"/>
    </row>
    <row r="2695" spans="1:5" ht="15.75">
      <c r="A2695" s="129"/>
      <c r="B2695" s="274" t="s">
        <v>18779</v>
      </c>
      <c r="C2695" s="98" t="s">
        <v>15985</v>
      </c>
      <c r="D2695" s="98" t="s">
        <v>15797</v>
      </c>
      <c r="E2695" s="276"/>
    </row>
    <row r="2696" spans="1:5" ht="15.75">
      <c r="A2696" s="129"/>
      <c r="B2696" s="274" t="s">
        <v>18780</v>
      </c>
      <c r="C2696" s="98" t="s">
        <v>15985</v>
      </c>
      <c r="D2696" s="98" t="s">
        <v>15797</v>
      </c>
      <c r="E2696" s="276"/>
    </row>
    <row r="2697" spans="1:5" ht="15.75">
      <c r="A2697" s="129"/>
      <c r="B2697" s="274" t="s">
        <v>18781</v>
      </c>
      <c r="C2697" s="98" t="s">
        <v>15985</v>
      </c>
      <c r="D2697" s="98" t="s">
        <v>15797</v>
      </c>
      <c r="E2697" s="276"/>
    </row>
    <row r="2698" spans="1:5" ht="15.75">
      <c r="A2698" s="129"/>
      <c r="B2698" s="274" t="s">
        <v>18782</v>
      </c>
      <c r="C2698" s="98" t="s">
        <v>15985</v>
      </c>
      <c r="D2698" s="98" t="s">
        <v>15797</v>
      </c>
      <c r="E2698" s="276"/>
    </row>
    <row r="2699" spans="1:5" ht="15.75">
      <c r="A2699" s="129"/>
      <c r="B2699" s="274" t="s">
        <v>18783</v>
      </c>
      <c r="C2699" s="98" t="s">
        <v>15985</v>
      </c>
      <c r="D2699" s="98" t="s">
        <v>15797</v>
      </c>
      <c r="E2699" s="276"/>
    </row>
    <row r="2700" spans="1:5" ht="15.75">
      <c r="A2700" s="129"/>
      <c r="B2700" s="274" t="s">
        <v>18784</v>
      </c>
      <c r="C2700" s="98" t="s">
        <v>15985</v>
      </c>
      <c r="D2700" s="98" t="s">
        <v>15797</v>
      </c>
      <c r="E2700" s="276"/>
    </row>
    <row r="2701" spans="1:5" ht="15.75">
      <c r="A2701" s="129"/>
      <c r="B2701" s="274" t="s">
        <v>18785</v>
      </c>
      <c r="C2701" s="98" t="s">
        <v>15877</v>
      </c>
      <c r="D2701" s="98" t="s">
        <v>15797</v>
      </c>
      <c r="E2701" s="276"/>
    </row>
    <row r="2702" spans="1:5" ht="15.75">
      <c r="A2702" s="129"/>
      <c r="B2702" s="274" t="s">
        <v>18786</v>
      </c>
      <c r="C2702" s="98" t="s">
        <v>15811</v>
      </c>
      <c r="D2702" s="98" t="s">
        <v>15797</v>
      </c>
      <c r="E2702" s="276"/>
    </row>
    <row r="2703" spans="1:5" ht="15.75">
      <c r="A2703" s="129"/>
      <c r="B2703" s="274" t="s">
        <v>16065</v>
      </c>
      <c r="C2703" s="98" t="s">
        <v>15815</v>
      </c>
      <c r="D2703" s="98" t="s">
        <v>15797</v>
      </c>
      <c r="E2703" s="276"/>
    </row>
    <row r="2704" spans="1:5" ht="15.75">
      <c r="A2704" s="129"/>
      <c r="B2704" s="274" t="s">
        <v>18787</v>
      </c>
      <c r="C2704" s="98" t="s">
        <v>15811</v>
      </c>
      <c r="D2704" s="98" t="s">
        <v>15797</v>
      </c>
      <c r="E2704" s="276"/>
    </row>
    <row r="2705" spans="1:5" ht="15.75">
      <c r="A2705" s="129"/>
      <c r="B2705" s="274" t="s">
        <v>18788</v>
      </c>
      <c r="C2705" s="98" t="s">
        <v>17132</v>
      </c>
      <c r="D2705" s="98" t="s">
        <v>15797</v>
      </c>
      <c r="E2705" s="276"/>
    </row>
    <row r="2706" spans="1:5" ht="15.75">
      <c r="A2706" s="129"/>
      <c r="B2706" s="274" t="s">
        <v>18789</v>
      </c>
      <c r="C2706" s="98" t="s">
        <v>17132</v>
      </c>
      <c r="D2706" s="98" t="s">
        <v>15797</v>
      </c>
      <c r="E2706" s="276"/>
    </row>
    <row r="2707" spans="1:5" ht="15.75">
      <c r="A2707" s="129"/>
      <c r="B2707" s="274" t="s">
        <v>16066</v>
      </c>
      <c r="C2707" s="98" t="s">
        <v>15815</v>
      </c>
      <c r="D2707" s="98" t="s">
        <v>15797</v>
      </c>
      <c r="E2707" s="276"/>
    </row>
    <row r="2708" spans="1:5" ht="15.75">
      <c r="A2708" s="129"/>
      <c r="B2708" s="274" t="s">
        <v>16067</v>
      </c>
      <c r="C2708" s="98" t="s">
        <v>15811</v>
      </c>
      <c r="D2708" s="98" t="s">
        <v>15797</v>
      </c>
      <c r="E2708" s="276"/>
    </row>
    <row r="2709" spans="1:5" ht="15.75">
      <c r="A2709" s="129"/>
      <c r="B2709" s="274" t="s">
        <v>18790</v>
      </c>
      <c r="C2709" s="98" t="s">
        <v>15811</v>
      </c>
      <c r="D2709" s="98" t="s">
        <v>15797</v>
      </c>
      <c r="E2709" s="276"/>
    </row>
    <row r="2710" spans="1:5" ht="15.75">
      <c r="A2710" s="129"/>
      <c r="B2710" s="274" t="s">
        <v>16068</v>
      </c>
      <c r="C2710" s="98" t="s">
        <v>15811</v>
      </c>
      <c r="D2710" s="98" t="s">
        <v>15797</v>
      </c>
      <c r="E2710" s="276"/>
    </row>
    <row r="2711" spans="1:5" ht="15.75">
      <c r="A2711" s="129"/>
      <c r="B2711" s="274" t="s">
        <v>18791</v>
      </c>
      <c r="C2711" s="98" t="s">
        <v>15811</v>
      </c>
      <c r="D2711" s="98" t="s">
        <v>15797</v>
      </c>
      <c r="E2711" s="276"/>
    </row>
    <row r="2712" spans="1:5" ht="15.75">
      <c r="A2712" s="129"/>
      <c r="B2712" s="274" t="s">
        <v>18792</v>
      </c>
      <c r="C2712" s="98" t="s">
        <v>15815</v>
      </c>
      <c r="D2712" s="98" t="s">
        <v>15797</v>
      </c>
      <c r="E2712" s="276"/>
    </row>
    <row r="2713" spans="1:5" ht="15.75">
      <c r="A2713" s="129"/>
      <c r="B2713" s="274" t="s">
        <v>16069</v>
      </c>
      <c r="C2713" s="98" t="s">
        <v>15815</v>
      </c>
      <c r="D2713" s="98" t="s">
        <v>15797</v>
      </c>
      <c r="E2713" s="276"/>
    </row>
    <row r="2714" spans="1:5" ht="15.75">
      <c r="A2714" s="129"/>
      <c r="B2714" s="274" t="s">
        <v>18793</v>
      </c>
      <c r="C2714" s="98" t="s">
        <v>15811</v>
      </c>
      <c r="D2714" s="98" t="s">
        <v>15797</v>
      </c>
      <c r="E2714" s="276"/>
    </row>
    <row r="2715" spans="1:5" ht="15.75">
      <c r="A2715" s="129"/>
      <c r="B2715" s="274" t="s">
        <v>18794</v>
      </c>
      <c r="C2715" s="98" t="s">
        <v>15985</v>
      </c>
      <c r="D2715" s="98" t="s">
        <v>15797</v>
      </c>
      <c r="E2715" s="276"/>
    </row>
    <row r="2716" spans="1:5" ht="15.75">
      <c r="A2716" s="129"/>
      <c r="B2716" s="274" t="s">
        <v>16070</v>
      </c>
      <c r="C2716" s="98" t="s">
        <v>15815</v>
      </c>
      <c r="D2716" s="98" t="s">
        <v>15797</v>
      </c>
      <c r="E2716" s="276"/>
    </row>
    <row r="2717" spans="1:5" ht="15.75">
      <c r="A2717" s="129"/>
      <c r="B2717" s="274" t="s">
        <v>18795</v>
      </c>
      <c r="C2717" s="98" t="s">
        <v>15985</v>
      </c>
      <c r="D2717" s="98" t="s">
        <v>15797</v>
      </c>
      <c r="E2717" s="276"/>
    </row>
    <row r="2718" spans="1:5" ht="15.75">
      <c r="A2718" s="129"/>
      <c r="B2718" s="274" t="s">
        <v>18796</v>
      </c>
      <c r="C2718" s="98" t="s">
        <v>15985</v>
      </c>
      <c r="D2718" s="98" t="s">
        <v>15797</v>
      </c>
      <c r="E2718" s="276"/>
    </row>
    <row r="2719" spans="1:5" ht="15.75">
      <c r="A2719" s="129"/>
      <c r="B2719" s="274" t="s">
        <v>18797</v>
      </c>
      <c r="C2719" s="98" t="s">
        <v>15985</v>
      </c>
      <c r="D2719" s="98" t="s">
        <v>15797</v>
      </c>
      <c r="E2719" s="276"/>
    </row>
    <row r="2720" spans="1:5" ht="15.75">
      <c r="A2720" s="129"/>
      <c r="B2720" s="274" t="s">
        <v>18798</v>
      </c>
      <c r="C2720" s="98" t="s">
        <v>15985</v>
      </c>
      <c r="D2720" s="98" t="s">
        <v>15797</v>
      </c>
      <c r="E2720" s="276"/>
    </row>
    <row r="2721" spans="1:5" ht="15.75">
      <c r="A2721" s="129"/>
      <c r="B2721" s="274" t="s">
        <v>18799</v>
      </c>
      <c r="C2721" s="98" t="s">
        <v>15985</v>
      </c>
      <c r="D2721" s="98" t="s">
        <v>15797</v>
      </c>
      <c r="E2721" s="276"/>
    </row>
    <row r="2722" spans="1:5" ht="15.75">
      <c r="A2722" s="129"/>
      <c r="B2722" s="274" t="s">
        <v>18800</v>
      </c>
      <c r="C2722" s="98" t="s">
        <v>17132</v>
      </c>
      <c r="D2722" s="98" t="s">
        <v>15797</v>
      </c>
      <c r="E2722" s="276"/>
    </row>
    <row r="2723" spans="1:5" ht="15.75">
      <c r="A2723" s="129"/>
      <c r="B2723" s="274" t="s">
        <v>18801</v>
      </c>
      <c r="C2723" s="98" t="s">
        <v>15877</v>
      </c>
      <c r="D2723" s="98" t="s">
        <v>15797</v>
      </c>
      <c r="E2723" s="276"/>
    </row>
    <row r="2724" spans="1:5" ht="15.75">
      <c r="A2724" s="129"/>
      <c r="B2724" s="274" t="s">
        <v>18802</v>
      </c>
      <c r="C2724" s="98" t="s">
        <v>15877</v>
      </c>
      <c r="D2724" s="98" t="s">
        <v>15797</v>
      </c>
      <c r="E2724" s="276"/>
    </row>
    <row r="2725" spans="1:5" ht="15.75">
      <c r="A2725" s="129"/>
      <c r="B2725" s="274" t="s">
        <v>18803</v>
      </c>
      <c r="C2725" s="98" t="s">
        <v>15877</v>
      </c>
      <c r="D2725" s="98" t="s">
        <v>15797</v>
      </c>
      <c r="E2725" s="276"/>
    </row>
    <row r="2726" spans="1:5" ht="15.75">
      <c r="A2726" s="129"/>
      <c r="B2726" s="274" t="s">
        <v>18804</v>
      </c>
      <c r="C2726" s="98" t="s">
        <v>16388</v>
      </c>
      <c r="D2726" s="98" t="s">
        <v>15797</v>
      </c>
      <c r="E2726" s="276"/>
    </row>
    <row r="2727" spans="1:5" ht="15.75">
      <c r="A2727" s="129"/>
      <c r="B2727" s="274" t="s">
        <v>18805</v>
      </c>
      <c r="C2727" s="98" t="s">
        <v>15985</v>
      </c>
      <c r="D2727" s="98" t="s">
        <v>15797</v>
      </c>
      <c r="E2727" s="276"/>
    </row>
    <row r="2728" spans="1:5" ht="15.75">
      <c r="A2728" s="129"/>
      <c r="B2728" s="274" t="s">
        <v>18806</v>
      </c>
      <c r="C2728" s="98" t="s">
        <v>18807</v>
      </c>
      <c r="D2728" s="98" t="s">
        <v>15797</v>
      </c>
      <c r="E2728" s="276"/>
    </row>
    <row r="2729" spans="1:5" ht="15.75">
      <c r="A2729" s="129"/>
      <c r="B2729" s="274" t="s">
        <v>18808</v>
      </c>
      <c r="C2729" s="98" t="s">
        <v>15811</v>
      </c>
      <c r="D2729" s="98" t="s">
        <v>15797</v>
      </c>
      <c r="E2729" s="276"/>
    </row>
    <row r="2730" spans="1:5" ht="15.75">
      <c r="A2730" s="129"/>
      <c r="B2730" s="274" t="s">
        <v>18809</v>
      </c>
      <c r="C2730" s="98" t="s">
        <v>15985</v>
      </c>
      <c r="D2730" s="98" t="s">
        <v>15797</v>
      </c>
      <c r="E2730" s="276"/>
    </row>
    <row r="2731" spans="1:5" ht="15.75">
      <c r="A2731" s="129"/>
      <c r="B2731" s="274" t="s">
        <v>16071</v>
      </c>
      <c r="C2731" s="98" t="s">
        <v>15815</v>
      </c>
      <c r="D2731" s="98" t="s">
        <v>15797</v>
      </c>
      <c r="E2731" s="276"/>
    </row>
    <row r="2732" spans="1:5" ht="15.75">
      <c r="A2732" s="129"/>
      <c r="B2732" s="274" t="s">
        <v>18810</v>
      </c>
      <c r="C2732" s="98" t="s">
        <v>15985</v>
      </c>
      <c r="D2732" s="98" t="s">
        <v>15797</v>
      </c>
      <c r="E2732" s="276"/>
    </row>
    <row r="2733" spans="1:5" ht="15.75">
      <c r="A2733" s="129"/>
      <c r="B2733" s="274" t="s">
        <v>18811</v>
      </c>
      <c r="C2733" s="98" t="s">
        <v>15985</v>
      </c>
      <c r="D2733" s="98" t="s">
        <v>15797</v>
      </c>
      <c r="E2733" s="276"/>
    </row>
    <row r="2734" spans="1:5" ht="15.75">
      <c r="A2734" s="129"/>
      <c r="B2734" s="274" t="s">
        <v>18812</v>
      </c>
      <c r="C2734" s="98" t="s">
        <v>15985</v>
      </c>
      <c r="D2734" s="98" t="s">
        <v>15797</v>
      </c>
      <c r="E2734" s="276"/>
    </row>
    <row r="2735" spans="1:5" ht="15.75">
      <c r="A2735" s="129"/>
      <c r="B2735" s="274" t="s">
        <v>18813</v>
      </c>
      <c r="C2735" s="98" t="s">
        <v>15985</v>
      </c>
      <c r="D2735" s="98" t="s">
        <v>15797</v>
      </c>
      <c r="E2735" s="276"/>
    </row>
    <row r="2736" spans="1:5" ht="15.75">
      <c r="A2736" s="129"/>
      <c r="B2736" s="274" t="s">
        <v>18814</v>
      </c>
      <c r="C2736" s="98" t="s">
        <v>15985</v>
      </c>
      <c r="D2736" s="98" t="s">
        <v>15797</v>
      </c>
      <c r="E2736" s="276"/>
    </row>
    <row r="2737" spans="1:5" ht="15.75">
      <c r="A2737" s="129"/>
      <c r="B2737" s="274" t="s">
        <v>18815</v>
      </c>
      <c r="C2737" s="98" t="s">
        <v>15985</v>
      </c>
      <c r="D2737" s="98" t="s">
        <v>15797</v>
      </c>
      <c r="E2737" s="276"/>
    </row>
    <row r="2738" spans="1:5" ht="15.75">
      <c r="A2738" s="129"/>
      <c r="B2738" s="274" t="s">
        <v>18816</v>
      </c>
      <c r="C2738" s="98" t="s">
        <v>15985</v>
      </c>
      <c r="D2738" s="98" t="s">
        <v>15797</v>
      </c>
      <c r="E2738" s="276"/>
    </row>
    <row r="2739" spans="1:5" ht="15.75">
      <c r="A2739" s="129"/>
      <c r="B2739" s="274" t="s">
        <v>18817</v>
      </c>
      <c r="C2739" s="98" t="s">
        <v>15985</v>
      </c>
      <c r="D2739" s="98" t="s">
        <v>15797</v>
      </c>
      <c r="E2739" s="276"/>
    </row>
    <row r="2740" spans="1:5" ht="15.75">
      <c r="A2740" s="129"/>
      <c r="B2740" s="274" t="s">
        <v>18818</v>
      </c>
      <c r="C2740" s="98" t="s">
        <v>15877</v>
      </c>
      <c r="D2740" s="98" t="s">
        <v>15797</v>
      </c>
      <c r="E2740" s="276"/>
    </row>
    <row r="2741" spans="1:5" ht="15.75">
      <c r="A2741" s="129"/>
      <c r="B2741" s="274" t="s">
        <v>18819</v>
      </c>
      <c r="C2741" s="98" t="s">
        <v>15877</v>
      </c>
      <c r="D2741" s="98" t="s">
        <v>15797</v>
      </c>
      <c r="E2741" s="276"/>
    </row>
    <row r="2742" spans="1:5" ht="15.75">
      <c r="A2742" s="129"/>
      <c r="B2742" s="274" t="s">
        <v>18820</v>
      </c>
      <c r="C2742" s="98" t="s">
        <v>15877</v>
      </c>
      <c r="D2742" s="98" t="s">
        <v>15797</v>
      </c>
      <c r="E2742" s="276"/>
    </row>
    <row r="2743" spans="1:5" ht="15.75">
      <c r="A2743" s="129"/>
      <c r="B2743" s="274" t="s">
        <v>18821</v>
      </c>
      <c r="C2743" s="98" t="s">
        <v>16388</v>
      </c>
      <c r="D2743" s="98" t="s">
        <v>15797</v>
      </c>
      <c r="E2743" s="276"/>
    </row>
    <row r="2744" spans="1:5" ht="15.75">
      <c r="A2744" s="129"/>
      <c r="B2744" s="274" t="s">
        <v>18822</v>
      </c>
      <c r="C2744" s="98" t="s">
        <v>15985</v>
      </c>
      <c r="D2744" s="98" t="s">
        <v>15797</v>
      </c>
      <c r="E2744" s="276"/>
    </row>
    <row r="2745" spans="1:5" ht="15.75">
      <c r="A2745" s="129"/>
      <c r="B2745" s="274" t="s">
        <v>18823</v>
      </c>
      <c r="C2745" s="98" t="s">
        <v>15877</v>
      </c>
      <c r="D2745" s="98" t="s">
        <v>15797</v>
      </c>
      <c r="E2745" s="276"/>
    </row>
    <row r="2746" spans="1:5" ht="15.75">
      <c r="A2746" s="129"/>
      <c r="B2746" s="274" t="s">
        <v>18824</v>
      </c>
      <c r="C2746" s="98" t="s">
        <v>15877</v>
      </c>
      <c r="D2746" s="98" t="s">
        <v>15797</v>
      </c>
      <c r="E2746" s="276"/>
    </row>
    <row r="2747" spans="1:5" ht="15.75">
      <c r="A2747" s="129"/>
      <c r="B2747" s="274" t="s">
        <v>18825</v>
      </c>
      <c r="C2747" s="98" t="s">
        <v>15877</v>
      </c>
      <c r="D2747" s="98" t="s">
        <v>15797</v>
      </c>
      <c r="E2747" s="276"/>
    </row>
    <row r="2748" spans="1:5" ht="15.75">
      <c r="A2748" s="129"/>
      <c r="B2748" s="274" t="s">
        <v>16072</v>
      </c>
      <c r="C2748" s="98" t="s">
        <v>15811</v>
      </c>
      <c r="D2748" s="98" t="s">
        <v>15797</v>
      </c>
      <c r="E2748" s="276"/>
    </row>
    <row r="2749" spans="1:5" ht="15.75">
      <c r="A2749" s="129"/>
      <c r="B2749" s="274" t="s">
        <v>16073</v>
      </c>
      <c r="C2749" s="98" t="s">
        <v>15811</v>
      </c>
      <c r="D2749" s="98" t="s">
        <v>15797</v>
      </c>
      <c r="E2749" s="276"/>
    </row>
    <row r="2750" spans="1:5" ht="15.75">
      <c r="A2750" s="129"/>
      <c r="B2750" s="274" t="s">
        <v>18826</v>
      </c>
      <c r="C2750" s="98" t="s">
        <v>17132</v>
      </c>
      <c r="D2750" s="98" t="s">
        <v>15797</v>
      </c>
      <c r="E2750" s="276"/>
    </row>
    <row r="2751" spans="1:5" ht="15.75">
      <c r="A2751" s="129"/>
      <c r="B2751" s="274" t="s">
        <v>18827</v>
      </c>
      <c r="C2751" s="98" t="s">
        <v>17132</v>
      </c>
      <c r="D2751" s="98" t="s">
        <v>15797</v>
      </c>
      <c r="E2751" s="276"/>
    </row>
    <row r="2752" spans="1:5" ht="15.75">
      <c r="A2752" s="129"/>
      <c r="B2752" s="274" t="s">
        <v>18828</v>
      </c>
      <c r="C2752" s="98" t="s">
        <v>17783</v>
      </c>
      <c r="D2752" s="98" t="s">
        <v>15797</v>
      </c>
      <c r="E2752" s="276"/>
    </row>
    <row r="2753" spans="1:5" ht="15.75">
      <c r="A2753" s="129"/>
      <c r="B2753" s="274" t="s">
        <v>18829</v>
      </c>
      <c r="C2753" s="98" t="s">
        <v>15811</v>
      </c>
      <c r="D2753" s="98" t="s">
        <v>15797</v>
      </c>
      <c r="E2753" s="276"/>
    </row>
    <row r="2754" spans="1:5" ht="15.75">
      <c r="A2754" s="129"/>
      <c r="B2754" s="274" t="s">
        <v>16074</v>
      </c>
      <c r="C2754" s="98" t="s">
        <v>15985</v>
      </c>
      <c r="D2754" s="98" t="s">
        <v>15797</v>
      </c>
      <c r="E2754" s="276"/>
    </row>
    <row r="2755" spans="1:5" ht="15.75">
      <c r="A2755" s="129"/>
      <c r="B2755" s="274" t="s">
        <v>16075</v>
      </c>
      <c r="C2755" s="98" t="s">
        <v>15811</v>
      </c>
      <c r="D2755" s="98" t="s">
        <v>15797</v>
      </c>
      <c r="E2755" s="276"/>
    </row>
    <row r="2756" spans="1:5" ht="15.75">
      <c r="A2756" s="129"/>
      <c r="B2756" s="274" t="s">
        <v>16076</v>
      </c>
      <c r="C2756" s="98" t="s">
        <v>15811</v>
      </c>
      <c r="D2756" s="98" t="s">
        <v>15797</v>
      </c>
      <c r="E2756" s="276"/>
    </row>
    <row r="2757" spans="1:5" ht="15.75">
      <c r="A2757" s="129"/>
      <c r="B2757" s="274" t="s">
        <v>16077</v>
      </c>
      <c r="C2757" s="98" t="s">
        <v>15811</v>
      </c>
      <c r="D2757" s="98" t="s">
        <v>15797</v>
      </c>
      <c r="E2757" s="276"/>
    </row>
    <row r="2758" spans="1:5" ht="15.75">
      <c r="A2758" s="129"/>
      <c r="B2758" s="274" t="s">
        <v>16078</v>
      </c>
      <c r="C2758" s="98" t="s">
        <v>15811</v>
      </c>
      <c r="D2758" s="98" t="s">
        <v>15797</v>
      </c>
      <c r="E2758" s="276"/>
    </row>
    <row r="2759" spans="1:5" ht="15.75">
      <c r="A2759" s="129"/>
      <c r="B2759" s="274" t="s">
        <v>18830</v>
      </c>
      <c r="C2759" s="98" t="s">
        <v>15811</v>
      </c>
      <c r="D2759" s="98" t="s">
        <v>15797</v>
      </c>
      <c r="E2759" s="276"/>
    </row>
    <row r="2760" spans="1:5" ht="15.75">
      <c r="A2760" s="129"/>
      <c r="B2760" s="274" t="s">
        <v>16079</v>
      </c>
      <c r="C2760" s="98" t="s">
        <v>15811</v>
      </c>
      <c r="D2760" s="98" t="s">
        <v>15797</v>
      </c>
      <c r="E2760" s="276"/>
    </row>
    <row r="2761" spans="1:5" ht="15.75">
      <c r="A2761" s="129"/>
      <c r="B2761" s="274" t="s">
        <v>18831</v>
      </c>
      <c r="C2761" s="98" t="s">
        <v>15811</v>
      </c>
      <c r="D2761" s="98" t="s">
        <v>15797</v>
      </c>
      <c r="E2761" s="276"/>
    </row>
    <row r="2762" spans="1:5" ht="15.75">
      <c r="A2762" s="129"/>
      <c r="B2762" s="274" t="s">
        <v>18832</v>
      </c>
      <c r="C2762" s="98" t="s">
        <v>15985</v>
      </c>
      <c r="D2762" s="98" t="s">
        <v>15797</v>
      </c>
      <c r="E2762" s="276"/>
    </row>
    <row r="2763" spans="1:5" ht="15.75">
      <c r="A2763" s="129"/>
      <c r="B2763" s="274" t="s">
        <v>18833</v>
      </c>
      <c r="C2763" s="98" t="s">
        <v>15811</v>
      </c>
      <c r="D2763" s="98" t="s">
        <v>15797</v>
      </c>
      <c r="E2763" s="276"/>
    </row>
    <row r="2764" spans="1:5" ht="15.75">
      <c r="A2764" s="129"/>
      <c r="B2764" s="274" t="s">
        <v>16080</v>
      </c>
      <c r="C2764" s="98" t="s">
        <v>15815</v>
      </c>
      <c r="D2764" s="98" t="s">
        <v>15797</v>
      </c>
      <c r="E2764" s="276"/>
    </row>
    <row r="2765" spans="1:5" ht="15.75">
      <c r="A2765" s="129"/>
      <c r="B2765" s="274" t="s">
        <v>16081</v>
      </c>
      <c r="C2765" s="98" t="s">
        <v>15811</v>
      </c>
      <c r="D2765" s="98" t="s">
        <v>15797</v>
      </c>
      <c r="E2765" s="276"/>
    </row>
    <row r="2766" spans="1:5" ht="15.75">
      <c r="A2766" s="129"/>
      <c r="B2766" s="274" t="s">
        <v>18834</v>
      </c>
      <c r="C2766" s="98" t="s">
        <v>15811</v>
      </c>
      <c r="D2766" s="98" t="s">
        <v>15797</v>
      </c>
      <c r="E2766" s="276"/>
    </row>
    <row r="2767" spans="1:5" ht="15.75">
      <c r="A2767" s="129"/>
      <c r="B2767" s="274" t="s">
        <v>16082</v>
      </c>
      <c r="C2767" s="98" t="s">
        <v>15811</v>
      </c>
      <c r="D2767" s="98" t="s">
        <v>15797</v>
      </c>
      <c r="E2767" s="276"/>
    </row>
    <row r="2768" spans="1:5" ht="15.75">
      <c r="A2768" s="129"/>
      <c r="B2768" s="274" t="s">
        <v>16083</v>
      </c>
      <c r="C2768" s="98" t="s">
        <v>15811</v>
      </c>
      <c r="D2768" s="98" t="s">
        <v>15797</v>
      </c>
      <c r="E2768" s="276"/>
    </row>
    <row r="2769" spans="1:5" ht="15.75">
      <c r="A2769" s="129"/>
      <c r="B2769" s="274" t="s">
        <v>16084</v>
      </c>
      <c r="C2769" s="98" t="s">
        <v>15811</v>
      </c>
      <c r="D2769" s="98" t="s">
        <v>15797</v>
      </c>
      <c r="E2769" s="276"/>
    </row>
    <row r="2770" spans="1:5" ht="15.75">
      <c r="A2770" s="129"/>
      <c r="B2770" s="274" t="s">
        <v>18835</v>
      </c>
      <c r="C2770" s="98" t="s">
        <v>15985</v>
      </c>
      <c r="D2770" s="98" t="s">
        <v>15797</v>
      </c>
      <c r="E2770" s="276"/>
    </row>
    <row r="2771" spans="1:5" ht="15.75">
      <c r="A2771" s="129"/>
      <c r="B2771" s="274" t="s">
        <v>16085</v>
      </c>
      <c r="C2771" s="98" t="s">
        <v>15811</v>
      </c>
      <c r="D2771" s="98" t="s">
        <v>15797</v>
      </c>
      <c r="E2771" s="276"/>
    </row>
    <row r="2772" spans="1:5" ht="15.75">
      <c r="A2772" s="129"/>
      <c r="B2772" s="274" t="s">
        <v>18836</v>
      </c>
      <c r="C2772" s="98" t="s">
        <v>15811</v>
      </c>
      <c r="D2772" s="98" t="s">
        <v>15797</v>
      </c>
      <c r="E2772" s="276"/>
    </row>
    <row r="2773" spans="1:5" ht="15.75">
      <c r="A2773" s="129"/>
      <c r="B2773" s="274" t="s">
        <v>18837</v>
      </c>
      <c r="C2773" s="98" t="s">
        <v>15985</v>
      </c>
      <c r="D2773" s="98" t="s">
        <v>15797</v>
      </c>
      <c r="E2773" s="276"/>
    </row>
    <row r="2774" spans="1:5" ht="15.75">
      <c r="A2774" s="129"/>
      <c r="B2774" s="274" t="s">
        <v>18838</v>
      </c>
      <c r="C2774" s="98" t="s">
        <v>15985</v>
      </c>
      <c r="D2774" s="98" t="s">
        <v>15797</v>
      </c>
      <c r="E2774" s="276"/>
    </row>
    <row r="2775" spans="1:5" ht="15.75">
      <c r="A2775" s="129"/>
      <c r="B2775" s="274" t="s">
        <v>16086</v>
      </c>
      <c r="C2775" s="98" t="s">
        <v>15811</v>
      </c>
      <c r="D2775" s="98" t="s">
        <v>15797</v>
      </c>
      <c r="E2775" s="276"/>
    </row>
    <row r="2776" spans="1:5" ht="15.75">
      <c r="A2776" s="129"/>
      <c r="B2776" s="274" t="s">
        <v>16087</v>
      </c>
      <c r="C2776" s="98" t="s">
        <v>15811</v>
      </c>
      <c r="D2776" s="98" t="s">
        <v>15797</v>
      </c>
      <c r="E2776" s="276"/>
    </row>
    <row r="2777" spans="1:5" ht="15.75">
      <c r="A2777" s="129"/>
      <c r="B2777" s="274" t="s">
        <v>16088</v>
      </c>
      <c r="C2777" s="98" t="s">
        <v>15811</v>
      </c>
      <c r="D2777" s="98" t="s">
        <v>15797</v>
      </c>
      <c r="E2777" s="276"/>
    </row>
    <row r="2778" spans="1:5" ht="15.75">
      <c r="A2778" s="129"/>
      <c r="B2778" s="274" t="s">
        <v>18839</v>
      </c>
      <c r="C2778" s="98" t="s">
        <v>15985</v>
      </c>
      <c r="D2778" s="98" t="s">
        <v>15797</v>
      </c>
      <c r="E2778" s="276"/>
    </row>
    <row r="2779" spans="1:5" ht="15.75">
      <c r="A2779" s="129"/>
      <c r="B2779" s="274" t="s">
        <v>16089</v>
      </c>
      <c r="C2779" s="98" t="s">
        <v>15811</v>
      </c>
      <c r="D2779" s="98" t="s">
        <v>15797</v>
      </c>
      <c r="E2779" s="276"/>
    </row>
    <row r="2780" spans="1:5" ht="15.75">
      <c r="A2780" s="129"/>
      <c r="B2780" s="274" t="s">
        <v>16090</v>
      </c>
      <c r="C2780" s="98" t="s">
        <v>15811</v>
      </c>
      <c r="D2780" s="98" t="s">
        <v>15797</v>
      </c>
      <c r="E2780" s="276"/>
    </row>
    <row r="2781" spans="1:5" ht="15.75">
      <c r="A2781" s="129"/>
      <c r="B2781" s="274" t="s">
        <v>18840</v>
      </c>
      <c r="C2781" s="98" t="s">
        <v>15877</v>
      </c>
      <c r="D2781" s="98" t="s">
        <v>15797</v>
      </c>
      <c r="E2781" s="276"/>
    </row>
    <row r="2782" spans="1:5" ht="15.75">
      <c r="A2782" s="129"/>
      <c r="B2782" s="274" t="s">
        <v>18841</v>
      </c>
      <c r="C2782" s="98" t="s">
        <v>15877</v>
      </c>
      <c r="D2782" s="98" t="s">
        <v>15797</v>
      </c>
      <c r="E2782" s="276"/>
    </row>
    <row r="2783" spans="1:5" ht="15.75">
      <c r="A2783" s="129"/>
      <c r="B2783" s="274" t="s">
        <v>18842</v>
      </c>
      <c r="C2783" s="98" t="s">
        <v>18807</v>
      </c>
      <c r="D2783" s="98" t="s">
        <v>15797</v>
      </c>
      <c r="E2783" s="276"/>
    </row>
    <row r="2784" spans="1:5" ht="15.75">
      <c r="A2784" s="129"/>
      <c r="B2784" s="274" t="s">
        <v>18843</v>
      </c>
      <c r="C2784" s="98" t="s">
        <v>17783</v>
      </c>
      <c r="D2784" s="98" t="s">
        <v>15797</v>
      </c>
      <c r="E2784" s="276"/>
    </row>
    <row r="2785" spans="1:5" ht="15.75">
      <c r="A2785" s="129"/>
      <c r="B2785" s="274" t="s">
        <v>18844</v>
      </c>
      <c r="C2785" s="98" t="s">
        <v>15877</v>
      </c>
      <c r="D2785" s="98" t="s">
        <v>15797</v>
      </c>
      <c r="E2785" s="276"/>
    </row>
    <row r="2786" spans="1:5" ht="15.75">
      <c r="A2786" s="129"/>
      <c r="B2786" s="274" t="s">
        <v>18845</v>
      </c>
      <c r="C2786" s="98" t="s">
        <v>15877</v>
      </c>
      <c r="D2786" s="98" t="s">
        <v>15797</v>
      </c>
      <c r="E2786" s="276"/>
    </row>
    <row r="2787" spans="1:5" ht="15.75">
      <c r="A2787" s="129"/>
      <c r="B2787" s="274" t="s">
        <v>18846</v>
      </c>
      <c r="C2787" s="98" t="s">
        <v>15877</v>
      </c>
      <c r="D2787" s="98" t="s">
        <v>15797</v>
      </c>
      <c r="E2787" s="276"/>
    </row>
    <row r="2788" spans="1:5" ht="15.75">
      <c r="A2788" s="129"/>
      <c r="B2788" s="274" t="s">
        <v>18847</v>
      </c>
      <c r="C2788" s="98" t="s">
        <v>17783</v>
      </c>
      <c r="D2788" s="98" t="s">
        <v>15797</v>
      </c>
      <c r="E2788" s="276"/>
    </row>
    <row r="2789" spans="1:5" ht="15.75">
      <c r="A2789" s="129"/>
      <c r="B2789" s="274" t="s">
        <v>18848</v>
      </c>
      <c r="C2789" s="98" t="s">
        <v>15877</v>
      </c>
      <c r="D2789" s="98" t="s">
        <v>15797</v>
      </c>
      <c r="E2789" s="276"/>
    </row>
    <row r="2790" spans="1:5" ht="15.75">
      <c r="A2790" s="129"/>
      <c r="B2790" s="274" t="s">
        <v>18849</v>
      </c>
      <c r="C2790" s="98" t="s">
        <v>15877</v>
      </c>
      <c r="D2790" s="98" t="s">
        <v>15797</v>
      </c>
      <c r="E2790" s="276"/>
    </row>
    <row r="2791" spans="1:5" ht="15.75">
      <c r="A2791" s="129"/>
      <c r="B2791" s="274" t="s">
        <v>18850</v>
      </c>
      <c r="C2791" s="98" t="s">
        <v>17132</v>
      </c>
      <c r="D2791" s="98" t="s">
        <v>15797</v>
      </c>
      <c r="E2791" s="276"/>
    </row>
    <row r="2792" spans="1:5" ht="15.75">
      <c r="A2792" s="129"/>
      <c r="B2792" s="274" t="s">
        <v>18851</v>
      </c>
      <c r="C2792" s="98" t="s">
        <v>17783</v>
      </c>
      <c r="D2792" s="98" t="s">
        <v>15797</v>
      </c>
      <c r="E2792" s="276"/>
    </row>
    <row r="2793" spans="1:5" ht="15.75">
      <c r="A2793" s="129"/>
      <c r="B2793" s="274" t="s">
        <v>18852</v>
      </c>
      <c r="C2793" s="98" t="s">
        <v>15877</v>
      </c>
      <c r="D2793" s="98" t="s">
        <v>15797</v>
      </c>
      <c r="E2793" s="276"/>
    </row>
    <row r="2794" spans="1:5" ht="15.75">
      <c r="A2794" s="129"/>
      <c r="B2794" s="274" t="s">
        <v>18853</v>
      </c>
      <c r="C2794" s="98" t="s">
        <v>15877</v>
      </c>
      <c r="D2794" s="98" t="s">
        <v>15797</v>
      </c>
      <c r="E2794" s="276"/>
    </row>
    <row r="2795" spans="1:5" ht="15.75">
      <c r="A2795" s="129"/>
      <c r="B2795" s="274" t="s">
        <v>18854</v>
      </c>
      <c r="C2795" s="98" t="s">
        <v>15877</v>
      </c>
      <c r="D2795" s="98" t="s">
        <v>15797</v>
      </c>
      <c r="E2795" s="276"/>
    </row>
    <row r="2796" spans="1:5" ht="15.75">
      <c r="A2796" s="129"/>
      <c r="B2796" s="274" t="s">
        <v>18855</v>
      </c>
      <c r="C2796" s="98" t="s">
        <v>15877</v>
      </c>
      <c r="D2796" s="98" t="s">
        <v>15797</v>
      </c>
      <c r="E2796" s="276"/>
    </row>
    <row r="2797" spans="1:5" ht="15.75">
      <c r="A2797" s="129"/>
      <c r="B2797" s="274" t="s">
        <v>18856</v>
      </c>
      <c r="C2797" s="98" t="s">
        <v>15877</v>
      </c>
      <c r="D2797" s="98" t="s">
        <v>15797</v>
      </c>
      <c r="E2797" s="276"/>
    </row>
    <row r="2798" spans="1:5" ht="15.75">
      <c r="A2798" s="129"/>
      <c r="B2798" s="274" t="s">
        <v>18857</v>
      </c>
      <c r="C2798" s="98" t="s">
        <v>15815</v>
      </c>
      <c r="D2798" s="98" t="s">
        <v>15797</v>
      </c>
      <c r="E2798" s="276"/>
    </row>
    <row r="2799" spans="1:5" ht="15.75">
      <c r="A2799" s="129"/>
      <c r="B2799" s="274" t="s">
        <v>18858</v>
      </c>
      <c r="C2799" s="98" t="s">
        <v>17132</v>
      </c>
      <c r="D2799" s="98" t="s">
        <v>15797</v>
      </c>
      <c r="E2799" s="276"/>
    </row>
    <row r="2800" spans="1:5" ht="15.75">
      <c r="A2800" s="129"/>
      <c r="B2800" s="274" t="s">
        <v>18859</v>
      </c>
      <c r="C2800" s="98" t="s">
        <v>17132</v>
      </c>
      <c r="D2800" s="98" t="s">
        <v>15797</v>
      </c>
      <c r="E2800" s="276"/>
    </row>
    <row r="2801" spans="1:5" ht="15.75">
      <c r="A2801" s="129"/>
      <c r="B2801" s="274" t="s">
        <v>18860</v>
      </c>
      <c r="C2801" s="98" t="s">
        <v>17783</v>
      </c>
      <c r="D2801" s="98" t="s">
        <v>15797</v>
      </c>
      <c r="E2801" s="276"/>
    </row>
    <row r="2802" spans="1:5" ht="15.75">
      <c r="A2802" s="129"/>
      <c r="B2802" s="274" t="s">
        <v>18861</v>
      </c>
      <c r="C2802" s="98" t="s">
        <v>15811</v>
      </c>
      <c r="D2802" s="98" t="s">
        <v>15797</v>
      </c>
      <c r="E2802" s="276"/>
    </row>
    <row r="2803" spans="1:5" ht="15.75">
      <c r="A2803" s="129"/>
      <c r="B2803" s="274" t="s">
        <v>18862</v>
      </c>
      <c r="C2803" s="98" t="s">
        <v>15985</v>
      </c>
      <c r="D2803" s="98" t="s">
        <v>15797</v>
      </c>
      <c r="E2803" s="276"/>
    </row>
    <row r="2804" spans="1:5" ht="15.75">
      <c r="A2804" s="129"/>
      <c r="B2804" s="274" t="s">
        <v>18863</v>
      </c>
      <c r="C2804" s="98" t="s">
        <v>15985</v>
      </c>
      <c r="D2804" s="98" t="s">
        <v>15797</v>
      </c>
      <c r="E2804" s="276"/>
    </row>
    <row r="2805" spans="1:5" ht="15.75">
      <c r="A2805" s="129"/>
      <c r="B2805" s="274" t="s">
        <v>16091</v>
      </c>
      <c r="C2805" s="98" t="s">
        <v>15811</v>
      </c>
      <c r="D2805" s="98" t="s">
        <v>15797</v>
      </c>
      <c r="E2805" s="276"/>
    </row>
    <row r="2806" spans="1:5" ht="15.75">
      <c r="A2806" s="129"/>
      <c r="B2806" s="274" t="s">
        <v>16092</v>
      </c>
      <c r="C2806" s="98" t="s">
        <v>15811</v>
      </c>
      <c r="D2806" s="98" t="s">
        <v>15797</v>
      </c>
      <c r="E2806" s="276"/>
    </row>
    <row r="2807" spans="1:5" ht="15.75">
      <c r="A2807" s="129"/>
      <c r="B2807" s="274" t="s">
        <v>16093</v>
      </c>
      <c r="C2807" s="98" t="s">
        <v>15811</v>
      </c>
      <c r="D2807" s="98" t="s">
        <v>15797</v>
      </c>
      <c r="E2807" s="276"/>
    </row>
    <row r="2808" spans="1:5" ht="15.75">
      <c r="A2808" s="129"/>
      <c r="B2808" s="274" t="s">
        <v>16094</v>
      </c>
      <c r="C2808" s="98" t="s">
        <v>15811</v>
      </c>
      <c r="D2808" s="98" t="s">
        <v>15797</v>
      </c>
      <c r="E2808" s="276"/>
    </row>
    <row r="2809" spans="1:5" ht="15.75">
      <c r="A2809" s="129"/>
      <c r="B2809" s="274" t="s">
        <v>18864</v>
      </c>
      <c r="C2809" s="98" t="s">
        <v>15985</v>
      </c>
      <c r="D2809" s="98" t="s">
        <v>15797</v>
      </c>
      <c r="E2809" s="276"/>
    </row>
    <row r="2810" spans="1:5" ht="15.75">
      <c r="A2810" s="129"/>
      <c r="B2810" s="274" t="s">
        <v>18865</v>
      </c>
      <c r="C2810" s="98" t="s">
        <v>18807</v>
      </c>
      <c r="D2810" s="98" t="s">
        <v>15797</v>
      </c>
      <c r="E2810" s="276"/>
    </row>
    <row r="2811" spans="1:5" ht="15.75">
      <c r="A2811" s="129"/>
      <c r="B2811" s="274" t="s">
        <v>16095</v>
      </c>
      <c r="C2811" s="98" t="s">
        <v>15811</v>
      </c>
      <c r="D2811" s="98" t="s">
        <v>15797</v>
      </c>
      <c r="E2811" s="276"/>
    </row>
    <row r="2812" spans="1:5" ht="15.75">
      <c r="A2812" s="129"/>
      <c r="B2812" s="274" t="s">
        <v>18866</v>
      </c>
      <c r="C2812" s="98" t="s">
        <v>15985</v>
      </c>
      <c r="D2812" s="98" t="s">
        <v>15797</v>
      </c>
      <c r="E2812" s="276"/>
    </row>
    <row r="2813" spans="1:5" ht="15.75">
      <c r="A2813" s="129"/>
      <c r="B2813" s="274" t="s">
        <v>18867</v>
      </c>
      <c r="C2813" s="98" t="s">
        <v>15811</v>
      </c>
      <c r="D2813" s="98" t="s">
        <v>15797</v>
      </c>
      <c r="E2813" s="276"/>
    </row>
    <row r="2814" spans="1:5" ht="15.75">
      <c r="A2814" s="129"/>
      <c r="B2814" s="274" t="s">
        <v>16096</v>
      </c>
      <c r="C2814" s="98" t="s">
        <v>15811</v>
      </c>
      <c r="D2814" s="98" t="s">
        <v>15797</v>
      </c>
      <c r="E2814" s="276"/>
    </row>
    <row r="2815" spans="1:5" ht="15.75">
      <c r="A2815" s="129"/>
      <c r="B2815" s="274" t="s">
        <v>18868</v>
      </c>
      <c r="C2815" s="98" t="s">
        <v>15811</v>
      </c>
      <c r="D2815" s="98" t="s">
        <v>15797</v>
      </c>
      <c r="E2815" s="276"/>
    </row>
    <row r="2816" spans="1:5" ht="15.75">
      <c r="A2816" s="129"/>
      <c r="B2816" s="274" t="s">
        <v>18869</v>
      </c>
      <c r="C2816" s="98" t="s">
        <v>15985</v>
      </c>
      <c r="D2816" s="98" t="s">
        <v>15797</v>
      </c>
      <c r="E2816" s="276"/>
    </row>
    <row r="2817" spans="1:5" ht="15.75">
      <c r="A2817" s="129"/>
      <c r="B2817" s="274" t="s">
        <v>18870</v>
      </c>
      <c r="C2817" s="98" t="s">
        <v>15811</v>
      </c>
      <c r="D2817" s="98" t="s">
        <v>15797</v>
      </c>
      <c r="E2817" s="276"/>
    </row>
    <row r="2818" spans="1:5" ht="15.75">
      <c r="A2818" s="129"/>
      <c r="B2818" s="274" t="s">
        <v>18871</v>
      </c>
      <c r="C2818" s="98" t="s">
        <v>15811</v>
      </c>
      <c r="D2818" s="98" t="s">
        <v>15797</v>
      </c>
      <c r="E2818" s="276"/>
    </row>
    <row r="2819" spans="1:5" ht="15.75">
      <c r="A2819" s="129"/>
      <c r="B2819" s="274" t="s">
        <v>16097</v>
      </c>
      <c r="C2819" s="98" t="s">
        <v>15811</v>
      </c>
      <c r="D2819" s="98" t="s">
        <v>15797</v>
      </c>
      <c r="E2819" s="276"/>
    </row>
    <row r="2820" spans="1:5" ht="15.75">
      <c r="A2820" s="129"/>
      <c r="B2820" s="274" t="s">
        <v>18872</v>
      </c>
      <c r="C2820" s="98" t="s">
        <v>15811</v>
      </c>
      <c r="D2820" s="98" t="s">
        <v>15797</v>
      </c>
      <c r="E2820" s="276"/>
    </row>
    <row r="2821" spans="1:5" ht="15.75">
      <c r="A2821" s="129"/>
      <c r="B2821" s="274" t="s">
        <v>18873</v>
      </c>
      <c r="C2821" s="98" t="s">
        <v>15811</v>
      </c>
      <c r="D2821" s="98" t="s">
        <v>15797</v>
      </c>
      <c r="E2821" s="276"/>
    </row>
    <row r="2822" spans="1:5" ht="15.75">
      <c r="A2822" s="129"/>
      <c r="B2822" s="274" t="s">
        <v>18874</v>
      </c>
      <c r="C2822" s="98" t="s">
        <v>15811</v>
      </c>
      <c r="D2822" s="98" t="s">
        <v>15797</v>
      </c>
      <c r="E2822" s="276"/>
    </row>
    <row r="2823" spans="1:5" ht="15.75">
      <c r="A2823" s="129"/>
      <c r="B2823" s="274" t="s">
        <v>16098</v>
      </c>
      <c r="C2823" s="98" t="s">
        <v>15811</v>
      </c>
      <c r="D2823" s="98" t="s">
        <v>15797</v>
      </c>
      <c r="E2823" s="276"/>
    </row>
    <row r="2824" spans="1:5" ht="15.75">
      <c r="A2824" s="129"/>
      <c r="B2824" s="274" t="s">
        <v>16099</v>
      </c>
      <c r="C2824" s="98" t="s">
        <v>15815</v>
      </c>
      <c r="D2824" s="98" t="s">
        <v>15797</v>
      </c>
      <c r="E2824" s="276"/>
    </row>
    <row r="2825" spans="1:5" ht="15.75">
      <c r="A2825" s="129"/>
      <c r="B2825" s="274" t="s">
        <v>18875</v>
      </c>
      <c r="C2825" s="98" t="s">
        <v>17132</v>
      </c>
      <c r="D2825" s="98" t="s">
        <v>15797</v>
      </c>
      <c r="E2825" s="276"/>
    </row>
    <row r="2826" spans="1:5" ht="15.75">
      <c r="A2826" s="129"/>
      <c r="B2826" s="274" t="s">
        <v>16100</v>
      </c>
      <c r="C2826" s="98" t="s">
        <v>15815</v>
      </c>
      <c r="D2826" s="98" t="s">
        <v>15797</v>
      </c>
      <c r="E2826" s="276"/>
    </row>
    <row r="2827" spans="1:5" ht="15.75">
      <c r="A2827" s="129"/>
      <c r="B2827" s="274" t="s">
        <v>18876</v>
      </c>
      <c r="C2827" s="98" t="s">
        <v>15985</v>
      </c>
      <c r="D2827" s="98" t="s">
        <v>15797</v>
      </c>
      <c r="E2827" s="276"/>
    </row>
    <row r="2828" spans="1:5" ht="15.75">
      <c r="A2828" s="129"/>
      <c r="B2828" s="274" t="s">
        <v>16101</v>
      </c>
      <c r="C2828" s="98" t="s">
        <v>15811</v>
      </c>
      <c r="D2828" s="98" t="s">
        <v>15797</v>
      </c>
      <c r="E2828" s="276"/>
    </row>
    <row r="2829" spans="1:5" ht="15.75">
      <c r="A2829" s="129"/>
      <c r="B2829" s="274" t="s">
        <v>18877</v>
      </c>
      <c r="C2829" s="98" t="s">
        <v>15815</v>
      </c>
      <c r="D2829" s="98" t="s">
        <v>15797</v>
      </c>
      <c r="E2829" s="276"/>
    </row>
    <row r="2830" spans="1:5" ht="15.75">
      <c r="A2830" s="129"/>
      <c r="B2830" s="274" t="s">
        <v>18878</v>
      </c>
      <c r="C2830" s="98" t="s">
        <v>15985</v>
      </c>
      <c r="D2830" s="98" t="s">
        <v>15797</v>
      </c>
      <c r="E2830" s="276"/>
    </row>
    <row r="2831" spans="1:5" ht="15.75">
      <c r="A2831" s="129"/>
      <c r="B2831" s="274" t="s">
        <v>16102</v>
      </c>
      <c r="C2831" s="98" t="s">
        <v>15815</v>
      </c>
      <c r="D2831" s="98" t="s">
        <v>15797</v>
      </c>
      <c r="E2831" s="276"/>
    </row>
    <row r="2832" spans="1:5" ht="15.75">
      <c r="A2832" s="129"/>
      <c r="B2832" s="274" t="s">
        <v>18879</v>
      </c>
      <c r="C2832" s="98" t="s">
        <v>15985</v>
      </c>
      <c r="D2832" s="98" t="s">
        <v>15797</v>
      </c>
      <c r="E2832" s="276"/>
    </row>
    <row r="2833" spans="1:5" ht="15.75">
      <c r="A2833" s="129"/>
      <c r="B2833" s="274" t="s">
        <v>16103</v>
      </c>
      <c r="C2833" s="98" t="s">
        <v>15811</v>
      </c>
      <c r="D2833" s="98" t="s">
        <v>15797</v>
      </c>
      <c r="E2833" s="276"/>
    </row>
    <row r="2834" spans="1:5" ht="15.75">
      <c r="A2834" s="129"/>
      <c r="B2834" s="274" t="s">
        <v>18880</v>
      </c>
      <c r="C2834" s="98" t="s">
        <v>15877</v>
      </c>
      <c r="D2834" s="98" t="s">
        <v>15797</v>
      </c>
      <c r="E2834" s="276"/>
    </row>
    <row r="2835" spans="1:5" ht="15.75">
      <c r="A2835" s="129"/>
      <c r="B2835" s="274" t="s">
        <v>18881</v>
      </c>
      <c r="C2835" s="98" t="s">
        <v>15877</v>
      </c>
      <c r="D2835" s="98" t="s">
        <v>15797</v>
      </c>
      <c r="E2835" s="276"/>
    </row>
    <row r="2836" spans="1:5" ht="15.75">
      <c r="A2836" s="129"/>
      <c r="B2836" s="274" t="s">
        <v>18882</v>
      </c>
      <c r="C2836" s="98" t="s">
        <v>15877</v>
      </c>
      <c r="D2836" s="98" t="s">
        <v>15797</v>
      </c>
      <c r="E2836" s="276"/>
    </row>
    <row r="2837" spans="1:5" ht="15.75">
      <c r="A2837" s="129"/>
      <c r="B2837" s="274" t="s">
        <v>18883</v>
      </c>
      <c r="C2837" s="98" t="s">
        <v>15877</v>
      </c>
      <c r="D2837" s="98" t="s">
        <v>15797</v>
      </c>
      <c r="E2837" s="276"/>
    </row>
    <row r="2838" spans="1:5" ht="15.75">
      <c r="A2838" s="129"/>
      <c r="B2838" s="274" t="s">
        <v>18884</v>
      </c>
      <c r="C2838" s="98" t="s">
        <v>15877</v>
      </c>
      <c r="D2838" s="98" t="s">
        <v>15797</v>
      </c>
      <c r="E2838" s="276"/>
    </row>
    <row r="2839" spans="1:5" ht="15.75">
      <c r="A2839" s="129"/>
      <c r="B2839" s="274" t="s">
        <v>18885</v>
      </c>
      <c r="C2839" s="98" t="s">
        <v>15877</v>
      </c>
      <c r="D2839" s="98" t="s">
        <v>15797</v>
      </c>
      <c r="E2839" s="276"/>
    </row>
    <row r="2840" spans="1:5" ht="15.75">
      <c r="A2840" s="129"/>
      <c r="B2840" s="274" t="s">
        <v>18886</v>
      </c>
      <c r="C2840" s="98" t="s">
        <v>15877</v>
      </c>
      <c r="D2840" s="98" t="s">
        <v>15797</v>
      </c>
      <c r="E2840" s="276"/>
    </row>
    <row r="2841" spans="1:5" ht="15.75">
      <c r="A2841" s="129"/>
      <c r="B2841" s="274" t="s">
        <v>18887</v>
      </c>
      <c r="C2841" s="98" t="s">
        <v>18807</v>
      </c>
      <c r="D2841" s="98" t="s">
        <v>15797</v>
      </c>
      <c r="E2841" s="276"/>
    </row>
    <row r="2842" spans="1:5" ht="15.75">
      <c r="A2842" s="129"/>
      <c r="B2842" s="274" t="s">
        <v>18888</v>
      </c>
      <c r="C2842" s="98" t="s">
        <v>15985</v>
      </c>
      <c r="D2842" s="98" t="s">
        <v>15797</v>
      </c>
      <c r="E2842" s="276"/>
    </row>
    <row r="2843" spans="1:5" ht="15.75">
      <c r="A2843" s="129"/>
      <c r="B2843" s="274" t="s">
        <v>18889</v>
      </c>
      <c r="C2843" s="98" t="s">
        <v>15877</v>
      </c>
      <c r="D2843" s="98" t="s">
        <v>15797</v>
      </c>
      <c r="E2843" s="276"/>
    </row>
    <row r="2844" spans="1:5" ht="15.75">
      <c r="A2844" s="129"/>
      <c r="B2844" s="274" t="s">
        <v>18890</v>
      </c>
      <c r="C2844" s="98" t="s">
        <v>15877</v>
      </c>
      <c r="D2844" s="98" t="s">
        <v>15797</v>
      </c>
      <c r="E2844" s="276"/>
    </row>
    <row r="2845" spans="1:5" ht="15.75">
      <c r="A2845" s="129"/>
      <c r="B2845" s="274" t="s">
        <v>18891</v>
      </c>
      <c r="C2845" s="98" t="s">
        <v>15877</v>
      </c>
      <c r="D2845" s="98" t="s">
        <v>15797</v>
      </c>
      <c r="E2845" s="276"/>
    </row>
    <row r="2846" spans="1:5" ht="15.75">
      <c r="A2846" s="129"/>
      <c r="B2846" s="274" t="s">
        <v>18892</v>
      </c>
      <c r="C2846" s="98" t="s">
        <v>15985</v>
      </c>
      <c r="D2846" s="98" t="s">
        <v>15797</v>
      </c>
      <c r="E2846" s="276"/>
    </row>
    <row r="2847" spans="1:5" ht="15.75">
      <c r="A2847" s="129"/>
      <c r="B2847" s="274" t="s">
        <v>18893</v>
      </c>
      <c r="C2847" s="98" t="s">
        <v>15985</v>
      </c>
      <c r="D2847" s="98" t="s">
        <v>15797</v>
      </c>
      <c r="E2847" s="276"/>
    </row>
    <row r="2848" spans="1:5" ht="15.75">
      <c r="A2848" s="129"/>
      <c r="B2848" s="274" t="s">
        <v>18894</v>
      </c>
      <c r="C2848" s="98" t="s">
        <v>15985</v>
      </c>
      <c r="D2848" s="98" t="s">
        <v>15797</v>
      </c>
      <c r="E2848" s="276"/>
    </row>
    <row r="2849" spans="1:5" ht="15.75">
      <c r="A2849" s="129"/>
      <c r="B2849" s="274" t="s">
        <v>18895</v>
      </c>
      <c r="C2849" s="98" t="s">
        <v>15985</v>
      </c>
      <c r="D2849" s="98" t="s">
        <v>15797</v>
      </c>
      <c r="E2849" s="276"/>
    </row>
    <row r="2850" spans="1:5" ht="15.75">
      <c r="A2850" s="129"/>
      <c r="B2850" s="274" t="s">
        <v>18896</v>
      </c>
      <c r="C2850" s="98" t="s">
        <v>15985</v>
      </c>
      <c r="D2850" s="98" t="s">
        <v>15797</v>
      </c>
      <c r="E2850" s="276"/>
    </row>
    <row r="2851" spans="1:5" ht="15.75">
      <c r="A2851" s="129"/>
      <c r="B2851" s="274" t="s">
        <v>18897</v>
      </c>
      <c r="C2851" s="98" t="s">
        <v>15985</v>
      </c>
      <c r="D2851" s="98" t="s">
        <v>15797</v>
      </c>
      <c r="E2851" s="276"/>
    </row>
    <row r="2852" spans="1:5" ht="15.75">
      <c r="A2852" s="129"/>
      <c r="B2852" s="274" t="s">
        <v>18898</v>
      </c>
      <c r="C2852" s="98" t="s">
        <v>17132</v>
      </c>
      <c r="D2852" s="98" t="s">
        <v>15797</v>
      </c>
      <c r="E2852" s="276"/>
    </row>
    <row r="2853" spans="1:5" ht="15.75">
      <c r="A2853" s="129"/>
      <c r="B2853" s="274" t="s">
        <v>18899</v>
      </c>
      <c r="C2853" s="98" t="s">
        <v>17132</v>
      </c>
      <c r="D2853" s="98" t="s">
        <v>15797</v>
      </c>
      <c r="E2853" s="276"/>
    </row>
    <row r="2854" spans="1:5" ht="15.75">
      <c r="A2854" s="129"/>
      <c r="B2854" s="274" t="s">
        <v>18900</v>
      </c>
      <c r="C2854" s="98" t="s">
        <v>17132</v>
      </c>
      <c r="D2854" s="98" t="s">
        <v>15797</v>
      </c>
      <c r="E2854" s="276"/>
    </row>
    <row r="2855" spans="1:5" ht="15.75">
      <c r="A2855" s="129"/>
      <c r="B2855" s="274" t="s">
        <v>18901</v>
      </c>
      <c r="C2855" s="98" t="s">
        <v>17132</v>
      </c>
      <c r="D2855" s="98" t="s">
        <v>15797</v>
      </c>
      <c r="E2855" s="276"/>
    </row>
    <row r="2856" spans="1:5" ht="15.75">
      <c r="A2856" s="129"/>
      <c r="B2856" s="274" t="s">
        <v>18902</v>
      </c>
      <c r="C2856" s="98" t="s">
        <v>17132</v>
      </c>
      <c r="D2856" s="98" t="s">
        <v>15797</v>
      </c>
      <c r="E2856" s="276"/>
    </row>
    <row r="2857" spans="1:5" ht="15.75">
      <c r="A2857" s="129"/>
      <c r="B2857" s="274" t="s">
        <v>18903</v>
      </c>
      <c r="C2857" s="98" t="s">
        <v>17132</v>
      </c>
      <c r="D2857" s="98" t="s">
        <v>15797</v>
      </c>
      <c r="E2857" s="276"/>
    </row>
    <row r="2858" spans="1:5" ht="15.75">
      <c r="A2858" s="129"/>
      <c r="B2858" s="274" t="s">
        <v>18904</v>
      </c>
      <c r="C2858" s="98" t="s">
        <v>17132</v>
      </c>
      <c r="D2858" s="98" t="s">
        <v>15797</v>
      </c>
      <c r="E2858" s="276"/>
    </row>
    <row r="2859" spans="1:5" ht="15.75">
      <c r="A2859" s="129"/>
      <c r="B2859" s="274" t="s">
        <v>16104</v>
      </c>
      <c r="C2859" s="98" t="s">
        <v>15815</v>
      </c>
      <c r="D2859" s="98" t="s">
        <v>15797</v>
      </c>
      <c r="E2859" s="276"/>
    </row>
    <row r="2860" spans="1:5" ht="15.75">
      <c r="A2860" s="129"/>
      <c r="B2860" s="274" t="s">
        <v>16105</v>
      </c>
      <c r="C2860" s="98" t="s">
        <v>15811</v>
      </c>
      <c r="D2860" s="98" t="s">
        <v>15797</v>
      </c>
      <c r="E2860" s="276"/>
    </row>
    <row r="2861" spans="1:5" ht="15.75">
      <c r="A2861" s="129"/>
      <c r="B2861" s="274" t="s">
        <v>18905</v>
      </c>
      <c r="C2861" s="98" t="s">
        <v>15985</v>
      </c>
      <c r="D2861" s="98" t="s">
        <v>15797</v>
      </c>
      <c r="E2861" s="276"/>
    </row>
    <row r="2862" spans="1:5" ht="15.75">
      <c r="A2862" s="129"/>
      <c r="B2862" s="274" t="s">
        <v>18906</v>
      </c>
      <c r="C2862" s="98" t="s">
        <v>15877</v>
      </c>
      <c r="D2862" s="98" t="s">
        <v>15797</v>
      </c>
      <c r="E2862" s="276"/>
    </row>
    <row r="2863" spans="1:5" ht="15.75">
      <c r="A2863" s="129"/>
      <c r="B2863" s="274" t="s">
        <v>18907</v>
      </c>
      <c r="C2863" s="98" t="s">
        <v>15877</v>
      </c>
      <c r="D2863" s="98" t="s">
        <v>15797</v>
      </c>
      <c r="E2863" s="276"/>
    </row>
    <row r="2864" spans="1:5" ht="15.75">
      <c r="A2864" s="129"/>
      <c r="B2864" s="274" t="s">
        <v>18908</v>
      </c>
      <c r="C2864" s="98" t="s">
        <v>15877</v>
      </c>
      <c r="D2864" s="98" t="s">
        <v>15797</v>
      </c>
      <c r="E2864" s="276"/>
    </row>
    <row r="2865" spans="1:5" ht="15.75">
      <c r="A2865" s="129"/>
      <c r="B2865" s="274" t="s">
        <v>18909</v>
      </c>
      <c r="C2865" s="98" t="s">
        <v>15877</v>
      </c>
      <c r="D2865" s="98" t="s">
        <v>15797</v>
      </c>
      <c r="E2865" s="276"/>
    </row>
    <row r="2866" spans="1:5" ht="15.75">
      <c r="A2866" s="129"/>
      <c r="B2866" s="274" t="s">
        <v>18910</v>
      </c>
      <c r="C2866" s="98" t="s">
        <v>15877</v>
      </c>
      <c r="D2866" s="98" t="s">
        <v>15797</v>
      </c>
      <c r="E2866" s="276"/>
    </row>
    <row r="2867" spans="1:5" ht="15.75">
      <c r="A2867" s="129"/>
      <c r="B2867" s="274" t="s">
        <v>18911</v>
      </c>
      <c r="C2867" s="98" t="s">
        <v>15877</v>
      </c>
      <c r="D2867" s="98" t="s">
        <v>15797</v>
      </c>
      <c r="E2867" s="276"/>
    </row>
    <row r="2868" spans="1:5" ht="15.75">
      <c r="A2868" s="129"/>
      <c r="B2868" s="274" t="s">
        <v>18912</v>
      </c>
      <c r="C2868" s="98" t="s">
        <v>18807</v>
      </c>
      <c r="D2868" s="98" t="s">
        <v>15797</v>
      </c>
      <c r="E2868" s="276"/>
    </row>
    <row r="2869" spans="1:5" ht="15.75">
      <c r="A2869" s="129"/>
      <c r="B2869" s="274" t="s">
        <v>18913</v>
      </c>
      <c r="C2869" s="98" t="s">
        <v>15877</v>
      </c>
      <c r="D2869" s="98" t="s">
        <v>15797</v>
      </c>
      <c r="E2869" s="276"/>
    </row>
    <row r="2870" spans="1:5" ht="15.75">
      <c r="A2870" s="129"/>
      <c r="B2870" s="274" t="s">
        <v>18914</v>
      </c>
      <c r="C2870" s="98" t="s">
        <v>15985</v>
      </c>
      <c r="D2870" s="98" t="s">
        <v>15797</v>
      </c>
      <c r="E2870" s="276"/>
    </row>
    <row r="2871" spans="1:5" ht="15.75">
      <c r="A2871" s="129"/>
      <c r="B2871" s="274" t="s">
        <v>18915</v>
      </c>
      <c r="C2871" s="98" t="s">
        <v>15985</v>
      </c>
      <c r="D2871" s="98" t="s">
        <v>15797</v>
      </c>
      <c r="E2871" s="276"/>
    </row>
    <row r="2872" spans="1:5" ht="15.75">
      <c r="A2872" s="129"/>
      <c r="B2872" s="274" t="s">
        <v>18916</v>
      </c>
      <c r="C2872" s="98" t="s">
        <v>15985</v>
      </c>
      <c r="D2872" s="98" t="s">
        <v>15797</v>
      </c>
      <c r="E2872" s="276"/>
    </row>
    <row r="2873" spans="1:5" ht="15.75">
      <c r="A2873" s="129"/>
      <c r="B2873" s="274" t="s">
        <v>18917</v>
      </c>
      <c r="C2873" s="98" t="s">
        <v>15985</v>
      </c>
      <c r="D2873" s="98" t="s">
        <v>15797</v>
      </c>
      <c r="E2873" s="276"/>
    </row>
    <row r="2874" spans="1:5" ht="15.75">
      <c r="A2874" s="129"/>
      <c r="B2874" s="274" t="s">
        <v>18918</v>
      </c>
      <c r="C2874" s="98" t="s">
        <v>15811</v>
      </c>
      <c r="D2874" s="98" t="s">
        <v>15797</v>
      </c>
      <c r="E2874" s="276"/>
    </row>
    <row r="2875" spans="1:5" ht="15.75">
      <c r="A2875" s="129"/>
      <c r="B2875" s="274" t="s">
        <v>18919</v>
      </c>
      <c r="C2875" s="98" t="s">
        <v>15985</v>
      </c>
      <c r="D2875" s="98" t="s">
        <v>15797</v>
      </c>
      <c r="E2875" s="276"/>
    </row>
    <row r="2876" spans="1:5" ht="15.75">
      <c r="A2876" s="129"/>
      <c r="B2876" s="274" t="s">
        <v>16106</v>
      </c>
      <c r="C2876" s="98" t="s">
        <v>15811</v>
      </c>
      <c r="D2876" s="98" t="s">
        <v>15797</v>
      </c>
      <c r="E2876" s="276"/>
    </row>
    <row r="2877" spans="1:5" ht="15.75">
      <c r="A2877" s="129"/>
      <c r="B2877" s="274" t="s">
        <v>18920</v>
      </c>
      <c r="C2877" s="98" t="s">
        <v>15985</v>
      </c>
      <c r="D2877" s="98" t="s">
        <v>15797</v>
      </c>
      <c r="E2877" s="276"/>
    </row>
    <row r="2878" spans="1:5" ht="15.75">
      <c r="A2878" s="129"/>
      <c r="B2878" s="274" t="s">
        <v>18921</v>
      </c>
      <c r="C2878" s="98" t="s">
        <v>15985</v>
      </c>
      <c r="D2878" s="98" t="s">
        <v>15797</v>
      </c>
      <c r="E2878" s="276"/>
    </row>
    <row r="2879" spans="1:5" ht="15.75">
      <c r="A2879" s="129"/>
      <c r="B2879" s="274" t="s">
        <v>18922</v>
      </c>
      <c r="C2879" s="98" t="s">
        <v>15985</v>
      </c>
      <c r="D2879" s="98" t="s">
        <v>15797</v>
      </c>
      <c r="E2879" s="276"/>
    </row>
    <row r="2880" spans="1:5" ht="15.75">
      <c r="A2880" s="129"/>
      <c r="B2880" s="274" t="s">
        <v>18923</v>
      </c>
      <c r="C2880" s="98" t="s">
        <v>15985</v>
      </c>
      <c r="D2880" s="98" t="s">
        <v>15797</v>
      </c>
      <c r="E2880" s="276"/>
    </row>
    <row r="2881" spans="1:5" ht="15.75">
      <c r="A2881" s="129"/>
      <c r="B2881" s="274" t="s">
        <v>18924</v>
      </c>
      <c r="C2881" s="98" t="s">
        <v>15985</v>
      </c>
      <c r="D2881" s="98" t="s">
        <v>15797</v>
      </c>
      <c r="E2881" s="276"/>
    </row>
    <row r="2882" spans="1:5" ht="15.75">
      <c r="A2882" s="129"/>
      <c r="B2882" s="274" t="s">
        <v>18925</v>
      </c>
      <c r="C2882" s="98" t="s">
        <v>15811</v>
      </c>
      <c r="D2882" s="98" t="s">
        <v>15797</v>
      </c>
      <c r="E2882" s="276"/>
    </row>
    <row r="2883" spans="1:5" ht="15.75">
      <c r="A2883" s="129"/>
      <c r="B2883" s="274" t="s">
        <v>18926</v>
      </c>
      <c r="C2883" s="98" t="s">
        <v>15985</v>
      </c>
      <c r="D2883" s="98" t="s">
        <v>15797</v>
      </c>
      <c r="E2883" s="276"/>
    </row>
    <row r="2884" spans="1:5" ht="15.75">
      <c r="A2884" s="129"/>
      <c r="B2884" s="274" t="s">
        <v>18927</v>
      </c>
      <c r="C2884" s="98" t="s">
        <v>15985</v>
      </c>
      <c r="D2884" s="98" t="s">
        <v>15797</v>
      </c>
      <c r="E2884" s="276"/>
    </row>
    <row r="2885" spans="1:5" ht="15.75">
      <c r="A2885" s="129"/>
      <c r="B2885" s="274" t="s">
        <v>18928</v>
      </c>
      <c r="C2885" s="98" t="s">
        <v>15985</v>
      </c>
      <c r="D2885" s="98" t="s">
        <v>15797</v>
      </c>
      <c r="E2885" s="276"/>
    </row>
    <row r="2886" spans="1:5" ht="15.75">
      <c r="A2886" s="129"/>
      <c r="B2886" s="274" t="s">
        <v>18929</v>
      </c>
      <c r="C2886" s="98" t="s">
        <v>15985</v>
      </c>
      <c r="D2886" s="98" t="s">
        <v>15797</v>
      </c>
      <c r="E2886" s="276"/>
    </row>
    <row r="2887" spans="1:5" ht="15.75">
      <c r="A2887" s="129"/>
      <c r="B2887" s="274" t="s">
        <v>18930</v>
      </c>
      <c r="C2887" s="98" t="s">
        <v>15985</v>
      </c>
      <c r="D2887" s="98" t="s">
        <v>15797</v>
      </c>
      <c r="E2887" s="276"/>
    </row>
    <row r="2888" spans="1:5" ht="15.75">
      <c r="A2888" s="129"/>
      <c r="B2888" s="274" t="s">
        <v>18931</v>
      </c>
      <c r="C2888" s="98" t="s">
        <v>16388</v>
      </c>
      <c r="D2888" s="98" t="s">
        <v>15797</v>
      </c>
      <c r="E2888" s="276"/>
    </row>
    <row r="2889" spans="1:5" ht="15.75">
      <c r="A2889" s="129"/>
      <c r="B2889" s="274" t="s">
        <v>18932</v>
      </c>
      <c r="C2889" s="98" t="s">
        <v>15877</v>
      </c>
      <c r="D2889" s="98" t="s">
        <v>15797</v>
      </c>
      <c r="E2889" s="276"/>
    </row>
    <row r="2890" spans="1:5" ht="15.75">
      <c r="A2890" s="129"/>
      <c r="B2890" s="274" t="s">
        <v>18933</v>
      </c>
      <c r="C2890" s="98" t="s">
        <v>15877</v>
      </c>
      <c r="D2890" s="98" t="s">
        <v>15797</v>
      </c>
      <c r="E2890" s="276"/>
    </row>
    <row r="2891" spans="1:5" ht="15.75">
      <c r="A2891" s="129"/>
      <c r="B2891" s="274" t="s">
        <v>18934</v>
      </c>
      <c r="C2891" s="98" t="s">
        <v>15877</v>
      </c>
      <c r="D2891" s="98" t="s">
        <v>15797</v>
      </c>
      <c r="E2891" s="276"/>
    </row>
    <row r="2892" spans="1:5" ht="15.75">
      <c r="A2892" s="129"/>
      <c r="B2892" s="274" t="s">
        <v>18935</v>
      </c>
      <c r="C2892" s="98" t="s">
        <v>15877</v>
      </c>
      <c r="D2892" s="98" t="s">
        <v>15797</v>
      </c>
      <c r="E2892" s="276"/>
    </row>
    <row r="2893" spans="1:5" ht="15.75">
      <c r="A2893" s="129"/>
      <c r="B2893" s="274" t="s">
        <v>18936</v>
      </c>
      <c r="C2893" s="98" t="s">
        <v>18807</v>
      </c>
      <c r="D2893" s="98" t="s">
        <v>15797</v>
      </c>
      <c r="E2893" s="276"/>
    </row>
    <row r="2894" spans="1:5" ht="15.75">
      <c r="A2894" s="129"/>
      <c r="B2894" s="274" t="s">
        <v>18937</v>
      </c>
      <c r="C2894" s="98" t="s">
        <v>16388</v>
      </c>
      <c r="D2894" s="98" t="s">
        <v>15797</v>
      </c>
      <c r="E2894" s="276"/>
    </row>
    <row r="2895" spans="1:5" ht="15.75">
      <c r="A2895" s="129"/>
      <c r="B2895" s="274" t="s">
        <v>18938</v>
      </c>
      <c r="C2895" s="98" t="s">
        <v>16388</v>
      </c>
      <c r="D2895" s="98" t="s">
        <v>15797</v>
      </c>
      <c r="E2895" s="276"/>
    </row>
    <row r="2896" spans="1:5" ht="15.75">
      <c r="A2896" s="129"/>
      <c r="B2896" s="274" t="s">
        <v>18939</v>
      </c>
      <c r="C2896" s="98" t="s">
        <v>15877</v>
      </c>
      <c r="D2896" s="98" t="s">
        <v>15797</v>
      </c>
      <c r="E2896" s="276"/>
    </row>
    <row r="2897" spans="1:5" ht="15.75">
      <c r="A2897" s="129"/>
      <c r="B2897" s="274" t="s">
        <v>18940</v>
      </c>
      <c r="C2897" s="98" t="s">
        <v>15877</v>
      </c>
      <c r="D2897" s="98" t="s">
        <v>15797</v>
      </c>
      <c r="E2897" s="276"/>
    </row>
    <row r="2898" spans="1:5" ht="15.75">
      <c r="A2898" s="129"/>
      <c r="B2898" s="274" t="s">
        <v>18941</v>
      </c>
      <c r="C2898" s="98" t="s">
        <v>15877</v>
      </c>
      <c r="D2898" s="98" t="s">
        <v>15797</v>
      </c>
      <c r="E2898" s="276"/>
    </row>
    <row r="2899" spans="1:5" ht="15.75">
      <c r="A2899" s="129"/>
      <c r="B2899" s="274" t="s">
        <v>18942</v>
      </c>
      <c r="C2899" s="98" t="s">
        <v>18807</v>
      </c>
      <c r="D2899" s="98" t="s">
        <v>15797</v>
      </c>
      <c r="E2899" s="276"/>
    </row>
    <row r="2900" spans="1:5" ht="15.75">
      <c r="A2900" s="129"/>
      <c r="B2900" s="274" t="s">
        <v>18943</v>
      </c>
      <c r="C2900" s="98" t="s">
        <v>15815</v>
      </c>
      <c r="D2900" s="98" t="s">
        <v>15797</v>
      </c>
      <c r="E2900" s="276"/>
    </row>
    <row r="2901" spans="1:5" ht="15.75">
      <c r="A2901" s="129"/>
      <c r="B2901" s="274" t="s">
        <v>18944</v>
      </c>
      <c r="C2901" s="98" t="s">
        <v>15815</v>
      </c>
      <c r="D2901" s="98" t="s">
        <v>15797</v>
      </c>
      <c r="E2901" s="276"/>
    </row>
    <row r="2902" spans="1:5" ht="15.75">
      <c r="A2902" s="129"/>
      <c r="B2902" s="274" t="s">
        <v>18945</v>
      </c>
      <c r="C2902" s="98" t="s">
        <v>15815</v>
      </c>
      <c r="D2902" s="98" t="s">
        <v>15797</v>
      </c>
      <c r="E2902" s="276"/>
    </row>
    <row r="2903" spans="1:5" ht="15.75">
      <c r="A2903" s="129"/>
      <c r="B2903" s="274" t="s">
        <v>18946</v>
      </c>
      <c r="C2903" s="98" t="s">
        <v>15815</v>
      </c>
      <c r="D2903" s="98" t="s">
        <v>18947</v>
      </c>
      <c r="E2903" s="276"/>
    </row>
    <row r="2904" spans="1:5" ht="15.75">
      <c r="A2904" s="129"/>
      <c r="B2904" s="274" t="s">
        <v>18948</v>
      </c>
      <c r="C2904" s="98" t="s">
        <v>15811</v>
      </c>
      <c r="D2904" s="98" t="s">
        <v>15797</v>
      </c>
      <c r="E2904" s="276"/>
    </row>
    <row r="2905" spans="1:5" ht="15.75">
      <c r="A2905" s="129"/>
      <c r="B2905" s="274" t="s">
        <v>18949</v>
      </c>
      <c r="C2905" s="98" t="s">
        <v>15811</v>
      </c>
      <c r="D2905" s="98" t="s">
        <v>15797</v>
      </c>
      <c r="E2905" s="276"/>
    </row>
    <row r="2906" spans="1:5" ht="15.75">
      <c r="A2906" s="129"/>
      <c r="B2906" s="274" t="s">
        <v>18950</v>
      </c>
      <c r="C2906" s="98" t="s">
        <v>15811</v>
      </c>
      <c r="D2906" s="98" t="s">
        <v>15797</v>
      </c>
      <c r="E2906" s="276"/>
    </row>
    <row r="2907" spans="1:5" ht="15.75">
      <c r="A2907" s="129"/>
      <c r="B2907" s="274" t="s">
        <v>18951</v>
      </c>
      <c r="C2907" s="98" t="s">
        <v>15811</v>
      </c>
      <c r="D2907" s="98" t="s">
        <v>15797</v>
      </c>
      <c r="E2907" s="276"/>
    </row>
    <row r="2908" spans="1:5" ht="15.75">
      <c r="A2908" s="129"/>
      <c r="B2908" s="274" t="s">
        <v>18952</v>
      </c>
      <c r="C2908" s="98" t="s">
        <v>15811</v>
      </c>
      <c r="D2908" s="98" t="s">
        <v>15797</v>
      </c>
      <c r="E2908" s="276"/>
    </row>
    <row r="2909" spans="1:5" ht="15.75">
      <c r="A2909" s="129"/>
      <c r="B2909" s="274" t="s">
        <v>18953</v>
      </c>
      <c r="C2909" s="98" t="s">
        <v>15811</v>
      </c>
      <c r="D2909" s="98" t="s">
        <v>15797</v>
      </c>
      <c r="E2909" s="276"/>
    </row>
    <row r="2910" spans="1:5" ht="15.75">
      <c r="A2910" s="129"/>
      <c r="B2910" s="274" t="s">
        <v>16107</v>
      </c>
      <c r="C2910" s="98" t="s">
        <v>15815</v>
      </c>
      <c r="D2910" s="98" t="s">
        <v>15797</v>
      </c>
      <c r="E2910" s="276"/>
    </row>
    <row r="2911" spans="1:5" ht="15.75">
      <c r="A2911" s="129"/>
      <c r="B2911" s="274" t="s">
        <v>16108</v>
      </c>
      <c r="C2911" s="98" t="s">
        <v>15811</v>
      </c>
      <c r="D2911" s="98" t="s">
        <v>15797</v>
      </c>
      <c r="E2911" s="276"/>
    </row>
    <row r="2912" spans="1:5" ht="15.75">
      <c r="A2912" s="129"/>
      <c r="B2912" s="274" t="s">
        <v>18954</v>
      </c>
      <c r="C2912" s="98" t="s">
        <v>15811</v>
      </c>
      <c r="D2912" s="98" t="s">
        <v>15797</v>
      </c>
      <c r="E2912" s="276"/>
    </row>
    <row r="2913" spans="1:5" ht="15.75">
      <c r="A2913" s="129"/>
      <c r="B2913" s="274" t="s">
        <v>16109</v>
      </c>
      <c r="C2913" s="98" t="s">
        <v>15815</v>
      </c>
      <c r="D2913" s="98" t="s">
        <v>15797</v>
      </c>
      <c r="E2913" s="276"/>
    </row>
    <row r="2914" spans="1:5" ht="15.75">
      <c r="A2914" s="129"/>
      <c r="B2914" s="274" t="s">
        <v>16110</v>
      </c>
      <c r="C2914" s="98" t="s">
        <v>15815</v>
      </c>
      <c r="D2914" s="98" t="s">
        <v>15797</v>
      </c>
      <c r="E2914" s="276"/>
    </row>
    <row r="2915" spans="1:5" ht="15.75">
      <c r="A2915" s="129"/>
      <c r="B2915" s="274" t="s">
        <v>18955</v>
      </c>
      <c r="C2915" s="98" t="s">
        <v>15811</v>
      </c>
      <c r="D2915" s="98" t="s">
        <v>15797</v>
      </c>
      <c r="E2915" s="276"/>
    </row>
    <row r="2916" spans="1:5" ht="15.75">
      <c r="A2916" s="129"/>
      <c r="B2916" s="274" t="s">
        <v>16111</v>
      </c>
      <c r="C2916" s="98" t="s">
        <v>15815</v>
      </c>
      <c r="D2916" s="98" t="s">
        <v>15797</v>
      </c>
      <c r="E2916" s="276"/>
    </row>
    <row r="2917" spans="1:5" ht="15.75">
      <c r="A2917" s="129"/>
      <c r="B2917" s="274" t="s">
        <v>16112</v>
      </c>
      <c r="C2917" s="98" t="s">
        <v>15811</v>
      </c>
      <c r="D2917" s="98" t="s">
        <v>15797</v>
      </c>
      <c r="E2917" s="276"/>
    </row>
    <row r="2918" spans="1:5" ht="15.75">
      <c r="A2918" s="129"/>
      <c r="B2918" s="274" t="s">
        <v>16113</v>
      </c>
      <c r="C2918" s="98" t="s">
        <v>15811</v>
      </c>
      <c r="D2918" s="98" t="s">
        <v>15797</v>
      </c>
      <c r="E2918" s="276"/>
    </row>
    <row r="2919" spans="1:5" ht="15.75">
      <c r="A2919" s="129"/>
      <c r="B2919" s="274" t="s">
        <v>16114</v>
      </c>
      <c r="C2919" s="98" t="s">
        <v>15811</v>
      </c>
      <c r="D2919" s="98" t="s">
        <v>15797</v>
      </c>
      <c r="E2919" s="276"/>
    </row>
    <row r="2920" spans="1:5" ht="15.75">
      <c r="A2920" s="129"/>
      <c r="B2920" s="274" t="s">
        <v>16115</v>
      </c>
      <c r="C2920" s="98" t="s">
        <v>15811</v>
      </c>
      <c r="D2920" s="98" t="s">
        <v>15797</v>
      </c>
      <c r="E2920" s="276"/>
    </row>
    <row r="2921" spans="1:5" ht="15.75">
      <c r="A2921" s="129"/>
      <c r="B2921" s="274" t="s">
        <v>18956</v>
      </c>
      <c r="C2921" s="98" t="s">
        <v>15811</v>
      </c>
      <c r="D2921" s="98" t="s">
        <v>15797</v>
      </c>
      <c r="E2921" s="276"/>
    </row>
    <row r="2922" spans="1:5" ht="15.75">
      <c r="A2922" s="129"/>
      <c r="B2922" s="274" t="s">
        <v>18957</v>
      </c>
      <c r="C2922" s="98" t="s">
        <v>15815</v>
      </c>
      <c r="D2922" s="98" t="s">
        <v>15797</v>
      </c>
      <c r="E2922" s="276"/>
    </row>
    <row r="2923" spans="1:5" ht="15.75">
      <c r="A2923" s="129"/>
      <c r="B2923" s="274" t="s">
        <v>18958</v>
      </c>
      <c r="C2923" s="98" t="s">
        <v>16388</v>
      </c>
      <c r="D2923" s="98" t="s">
        <v>15797</v>
      </c>
      <c r="E2923" s="276"/>
    </row>
    <row r="2924" spans="1:5" ht="15.75">
      <c r="A2924" s="129"/>
      <c r="B2924" s="274" t="s">
        <v>18959</v>
      </c>
      <c r="C2924" s="98" t="s">
        <v>16388</v>
      </c>
      <c r="D2924" s="98" t="s">
        <v>15797</v>
      </c>
      <c r="E2924" s="276"/>
    </row>
    <row r="2925" spans="1:5" ht="15.75">
      <c r="A2925" s="129"/>
      <c r="B2925" s="274" t="s">
        <v>18960</v>
      </c>
      <c r="C2925" s="98" t="s">
        <v>16388</v>
      </c>
      <c r="D2925" s="98" t="s">
        <v>15797</v>
      </c>
      <c r="E2925" s="276"/>
    </row>
    <row r="2926" spans="1:5" ht="15.75">
      <c r="A2926" s="129"/>
      <c r="B2926" s="274" t="s">
        <v>18961</v>
      </c>
      <c r="C2926" s="98" t="s">
        <v>16388</v>
      </c>
      <c r="D2926" s="98" t="s">
        <v>15797</v>
      </c>
      <c r="E2926" s="276"/>
    </row>
    <row r="2927" spans="1:5" ht="15.75">
      <c r="A2927" s="129"/>
      <c r="B2927" s="274" t="s">
        <v>18962</v>
      </c>
      <c r="C2927" s="98" t="s">
        <v>16388</v>
      </c>
      <c r="D2927" s="98" t="s">
        <v>15797</v>
      </c>
      <c r="E2927" s="276"/>
    </row>
    <row r="2928" spans="1:5" ht="15.75">
      <c r="A2928" s="129"/>
      <c r="B2928" s="274" t="s">
        <v>18963</v>
      </c>
      <c r="C2928" s="98" t="s">
        <v>16388</v>
      </c>
      <c r="D2928" s="98" t="s">
        <v>15797</v>
      </c>
      <c r="E2928" s="276"/>
    </row>
    <row r="2929" spans="1:5" ht="15.75">
      <c r="A2929" s="129"/>
      <c r="B2929" s="274" t="s">
        <v>18964</v>
      </c>
      <c r="C2929" s="98" t="s">
        <v>16388</v>
      </c>
      <c r="D2929" s="98" t="s">
        <v>15797</v>
      </c>
      <c r="E2929" s="276"/>
    </row>
    <row r="2930" spans="1:5" ht="15.75">
      <c r="A2930" s="129"/>
      <c r="B2930" s="274" t="s">
        <v>18965</v>
      </c>
      <c r="C2930" s="98" t="s">
        <v>16388</v>
      </c>
      <c r="D2930" s="98" t="s">
        <v>15797</v>
      </c>
      <c r="E2930" s="276"/>
    </row>
    <row r="2931" spans="1:5" ht="15.75">
      <c r="A2931" s="129"/>
      <c r="B2931" s="274" t="s">
        <v>18966</v>
      </c>
      <c r="C2931" s="98" t="s">
        <v>16388</v>
      </c>
      <c r="D2931" s="98" t="s">
        <v>15797</v>
      </c>
      <c r="E2931" s="276"/>
    </row>
    <row r="2932" spans="1:5" ht="15.75">
      <c r="A2932" s="129"/>
      <c r="B2932" s="274" t="s">
        <v>18967</v>
      </c>
      <c r="C2932" s="98" t="s">
        <v>16388</v>
      </c>
      <c r="D2932" s="98" t="s">
        <v>15797</v>
      </c>
      <c r="E2932" s="276"/>
    </row>
    <row r="2933" spans="1:5" ht="15.75">
      <c r="A2933" s="129"/>
      <c r="B2933" s="274" t="s">
        <v>18968</v>
      </c>
      <c r="C2933" s="98" t="s">
        <v>16388</v>
      </c>
      <c r="D2933" s="98" t="s">
        <v>15797</v>
      </c>
      <c r="E2933" s="276"/>
    </row>
    <row r="2934" spans="1:5" ht="15.75">
      <c r="A2934" s="129"/>
      <c r="B2934" s="274" t="s">
        <v>18969</v>
      </c>
      <c r="C2934" s="98" t="s">
        <v>16388</v>
      </c>
      <c r="D2934" s="98" t="s">
        <v>15797</v>
      </c>
      <c r="E2934" s="276"/>
    </row>
    <row r="2935" spans="1:5" ht="15.75">
      <c r="A2935" s="129"/>
      <c r="B2935" s="274" t="s">
        <v>18970</v>
      </c>
      <c r="C2935" s="98" t="s">
        <v>16388</v>
      </c>
      <c r="D2935" s="98" t="s">
        <v>15797</v>
      </c>
      <c r="E2935" s="276"/>
    </row>
    <row r="2936" spans="1:5" ht="15.75">
      <c r="A2936" s="129"/>
      <c r="B2936" s="274" t="s">
        <v>18971</v>
      </c>
      <c r="C2936" s="98" t="s">
        <v>16388</v>
      </c>
      <c r="D2936" s="98" t="s">
        <v>15797</v>
      </c>
      <c r="E2936" s="276"/>
    </row>
    <row r="2937" spans="1:5" ht="15.75">
      <c r="A2937" s="129"/>
      <c r="B2937" s="274" t="s">
        <v>18972</v>
      </c>
      <c r="C2937" s="98" t="s">
        <v>16388</v>
      </c>
      <c r="D2937" s="98" t="s">
        <v>15797</v>
      </c>
      <c r="E2937" s="276"/>
    </row>
    <row r="2938" spans="1:5" ht="15.75">
      <c r="A2938" s="129"/>
      <c r="B2938" s="274" t="s">
        <v>18973</v>
      </c>
      <c r="C2938" s="98" t="s">
        <v>16388</v>
      </c>
      <c r="D2938" s="98" t="s">
        <v>15797</v>
      </c>
      <c r="E2938" s="276"/>
    </row>
    <row r="2939" spans="1:5" ht="15.75">
      <c r="A2939" s="129"/>
      <c r="B2939" s="274" t="s">
        <v>18974</v>
      </c>
      <c r="C2939" s="98" t="s">
        <v>16388</v>
      </c>
      <c r="D2939" s="98" t="s">
        <v>15797</v>
      </c>
      <c r="E2939" s="276"/>
    </row>
    <row r="2940" spans="1:5" ht="15.75">
      <c r="A2940" s="129"/>
      <c r="B2940" s="274" t="s">
        <v>18975</v>
      </c>
      <c r="C2940" s="98" t="s">
        <v>16388</v>
      </c>
      <c r="D2940" s="98" t="s">
        <v>15797</v>
      </c>
      <c r="E2940" s="276"/>
    </row>
    <row r="2941" spans="1:5" ht="15.75">
      <c r="A2941" s="129"/>
      <c r="B2941" s="274" t="s">
        <v>18976</v>
      </c>
      <c r="C2941" s="98" t="s">
        <v>16388</v>
      </c>
      <c r="D2941" s="98" t="s">
        <v>15797</v>
      </c>
      <c r="E2941" s="276"/>
    </row>
    <row r="2942" spans="1:5" ht="15.75">
      <c r="A2942" s="129"/>
      <c r="B2942" s="274" t="s">
        <v>18977</v>
      </c>
      <c r="C2942" s="98" t="s">
        <v>16388</v>
      </c>
      <c r="D2942" s="98" t="s">
        <v>15797</v>
      </c>
      <c r="E2942" s="276"/>
    </row>
    <row r="2943" spans="1:5" ht="15.75">
      <c r="A2943" s="129"/>
      <c r="B2943" s="274" t="s">
        <v>18978</v>
      </c>
      <c r="C2943" s="98" t="s">
        <v>16388</v>
      </c>
      <c r="D2943" s="98" t="s">
        <v>15797</v>
      </c>
      <c r="E2943" s="276"/>
    </row>
    <row r="2944" spans="1:5" ht="15.75">
      <c r="A2944" s="129"/>
      <c r="B2944" s="274" t="s">
        <v>18979</v>
      </c>
      <c r="C2944" s="98" t="s">
        <v>16388</v>
      </c>
      <c r="D2944" s="98" t="s">
        <v>15797</v>
      </c>
      <c r="E2944" s="276"/>
    </row>
    <row r="2945" spans="1:5" ht="15.75">
      <c r="A2945" s="129"/>
      <c r="B2945" s="274" t="s">
        <v>18980</v>
      </c>
      <c r="C2945" s="98" t="s">
        <v>16388</v>
      </c>
      <c r="D2945" s="98" t="s">
        <v>15797</v>
      </c>
      <c r="E2945" s="276"/>
    </row>
    <row r="2946" spans="1:5" ht="15.75">
      <c r="A2946" s="129"/>
      <c r="B2946" s="274" t="s">
        <v>18981</v>
      </c>
      <c r="C2946" s="98" t="s">
        <v>16388</v>
      </c>
      <c r="D2946" s="98" t="s">
        <v>15797</v>
      </c>
      <c r="E2946" s="276"/>
    </row>
    <row r="2947" spans="1:5" ht="15.75">
      <c r="A2947" s="129"/>
      <c r="B2947" s="274" t="s">
        <v>18982</v>
      </c>
      <c r="C2947" s="98" t="s">
        <v>16388</v>
      </c>
      <c r="D2947" s="98" t="s">
        <v>15797</v>
      </c>
      <c r="E2947" s="276"/>
    </row>
    <row r="2948" spans="1:5" ht="15.75">
      <c r="A2948" s="129"/>
      <c r="B2948" s="274" t="s">
        <v>18983</v>
      </c>
      <c r="C2948" s="98" t="s">
        <v>15968</v>
      </c>
      <c r="D2948" s="98" t="s">
        <v>15797</v>
      </c>
      <c r="E2948" s="276"/>
    </row>
    <row r="2949" spans="1:5" ht="15.75">
      <c r="A2949" s="129"/>
      <c r="B2949" s="274" t="s">
        <v>18984</v>
      </c>
      <c r="C2949" s="98" t="s">
        <v>15811</v>
      </c>
      <c r="D2949" s="98" t="s">
        <v>15797</v>
      </c>
      <c r="E2949" s="276"/>
    </row>
    <row r="2950" spans="1:5" ht="15.75">
      <c r="A2950" s="129"/>
      <c r="B2950" s="274" t="s">
        <v>18985</v>
      </c>
      <c r="C2950" s="98" t="s">
        <v>15811</v>
      </c>
      <c r="D2950" s="98" t="s">
        <v>15797</v>
      </c>
      <c r="E2950" s="276"/>
    </row>
    <row r="2951" spans="1:5" ht="15.75">
      <c r="A2951" s="129"/>
      <c r="B2951" s="274" t="s">
        <v>16116</v>
      </c>
      <c r="C2951" s="98" t="s">
        <v>15811</v>
      </c>
      <c r="D2951" s="98" t="s">
        <v>15797</v>
      </c>
      <c r="E2951" s="276"/>
    </row>
    <row r="2952" spans="1:5" ht="15.75">
      <c r="A2952" s="129"/>
      <c r="B2952" s="274" t="s">
        <v>18986</v>
      </c>
      <c r="C2952" s="98" t="s">
        <v>15811</v>
      </c>
      <c r="D2952" s="98" t="s">
        <v>15797</v>
      </c>
      <c r="E2952" s="276"/>
    </row>
    <row r="2953" spans="1:5" ht="15.75">
      <c r="A2953" s="129"/>
      <c r="B2953" s="274" t="s">
        <v>18987</v>
      </c>
      <c r="C2953" s="98" t="s">
        <v>15811</v>
      </c>
      <c r="D2953" s="98" t="s">
        <v>15797</v>
      </c>
      <c r="E2953" s="276"/>
    </row>
    <row r="2954" spans="1:5" ht="15.75">
      <c r="A2954" s="129"/>
      <c r="B2954" s="274" t="s">
        <v>18988</v>
      </c>
      <c r="C2954" s="98" t="s">
        <v>15815</v>
      </c>
      <c r="D2954" s="98" t="s">
        <v>15797</v>
      </c>
      <c r="E2954" s="276"/>
    </row>
    <row r="2955" spans="1:5" ht="15.75">
      <c r="A2955" s="129"/>
      <c r="B2955" s="274" t="s">
        <v>18989</v>
      </c>
      <c r="C2955" s="98" t="s">
        <v>15815</v>
      </c>
      <c r="D2955" s="98" t="s">
        <v>15797</v>
      </c>
      <c r="E2955" s="276"/>
    </row>
    <row r="2956" spans="1:5" ht="15.75">
      <c r="A2956" s="129"/>
      <c r="B2956" s="274" t="s">
        <v>18990</v>
      </c>
      <c r="C2956" s="98" t="s">
        <v>15811</v>
      </c>
      <c r="D2956" s="98" t="s">
        <v>15797</v>
      </c>
      <c r="E2956" s="276"/>
    </row>
    <row r="2957" spans="1:5" ht="15.75">
      <c r="A2957" s="129"/>
      <c r="B2957" s="274" t="s">
        <v>18991</v>
      </c>
      <c r="C2957" s="98" t="s">
        <v>15811</v>
      </c>
      <c r="D2957" s="98" t="s">
        <v>15797</v>
      </c>
      <c r="E2957" s="276"/>
    </row>
    <row r="2958" spans="1:5" ht="15.75">
      <c r="A2958" s="129"/>
      <c r="B2958" s="274" t="s">
        <v>18992</v>
      </c>
      <c r="C2958" s="98" t="s">
        <v>15811</v>
      </c>
      <c r="D2958" s="98" t="s">
        <v>15797</v>
      </c>
      <c r="E2958" s="276"/>
    </row>
    <row r="2959" spans="1:5" ht="15.75">
      <c r="A2959" s="129"/>
      <c r="B2959" s="274" t="s">
        <v>18993</v>
      </c>
      <c r="C2959" s="98" t="s">
        <v>15811</v>
      </c>
      <c r="D2959" s="98" t="s">
        <v>15797</v>
      </c>
      <c r="E2959" s="276"/>
    </row>
    <row r="2960" spans="1:5" ht="15.75">
      <c r="A2960" s="129"/>
      <c r="B2960" s="274" t="s">
        <v>18994</v>
      </c>
      <c r="C2960" s="98" t="s">
        <v>15811</v>
      </c>
      <c r="D2960" s="98" t="s">
        <v>15797</v>
      </c>
      <c r="E2960" s="276"/>
    </row>
    <row r="2961" spans="1:5" ht="15.75">
      <c r="A2961" s="129"/>
      <c r="B2961" s="274" t="s">
        <v>18995</v>
      </c>
      <c r="C2961" s="98" t="s">
        <v>18996</v>
      </c>
      <c r="D2961" s="98" t="s">
        <v>15797</v>
      </c>
      <c r="E2961" s="276"/>
    </row>
    <row r="2962" spans="1:5" ht="15.75">
      <c r="A2962" s="129"/>
      <c r="B2962" s="274" t="s">
        <v>18997</v>
      </c>
      <c r="C2962" s="98" t="s">
        <v>18996</v>
      </c>
      <c r="D2962" s="98" t="s">
        <v>15797</v>
      </c>
      <c r="E2962" s="276"/>
    </row>
    <row r="2963" spans="1:5" ht="15.75">
      <c r="A2963" s="129"/>
      <c r="B2963" s="274" t="s">
        <v>18998</v>
      </c>
      <c r="C2963" s="98" t="s">
        <v>18996</v>
      </c>
      <c r="D2963" s="98" t="s">
        <v>15797</v>
      </c>
      <c r="E2963" s="276"/>
    </row>
    <row r="2964" spans="1:5" ht="15.75">
      <c r="A2964" s="129"/>
      <c r="B2964" s="274" t="s">
        <v>18999</v>
      </c>
      <c r="C2964" s="98" t="s">
        <v>18996</v>
      </c>
      <c r="D2964" s="98" t="s">
        <v>15797</v>
      </c>
      <c r="E2964" s="276"/>
    </row>
    <row r="2965" spans="1:5" ht="15.75">
      <c r="A2965" s="129"/>
      <c r="B2965" s="274" t="s">
        <v>19000</v>
      </c>
      <c r="C2965" s="98" t="s">
        <v>18996</v>
      </c>
      <c r="D2965" s="98" t="s">
        <v>15797</v>
      </c>
      <c r="E2965" s="276"/>
    </row>
    <row r="2966" spans="1:5" ht="15.75">
      <c r="A2966" s="129"/>
      <c r="B2966" s="274" t="s">
        <v>19001</v>
      </c>
      <c r="C2966" s="98" t="s">
        <v>18996</v>
      </c>
      <c r="D2966" s="98" t="s">
        <v>15797</v>
      </c>
      <c r="E2966" s="276"/>
    </row>
    <row r="2967" spans="1:5" ht="15.75">
      <c r="A2967" s="129"/>
      <c r="B2967" s="274" t="s">
        <v>19002</v>
      </c>
      <c r="C2967" s="98" t="s">
        <v>18996</v>
      </c>
      <c r="D2967" s="98" t="s">
        <v>15797</v>
      </c>
      <c r="E2967" s="276"/>
    </row>
    <row r="2968" spans="1:5" ht="15.75">
      <c r="A2968" s="129"/>
      <c r="B2968" s="274" t="s">
        <v>19003</v>
      </c>
      <c r="C2968" s="98" t="s">
        <v>18996</v>
      </c>
      <c r="D2968" s="98" t="s">
        <v>15797</v>
      </c>
      <c r="E2968" s="276"/>
    </row>
    <row r="2969" spans="1:5" ht="15.75">
      <c r="A2969" s="129"/>
      <c r="B2969" s="274" t="s">
        <v>19004</v>
      </c>
      <c r="C2969" s="98" t="s">
        <v>15811</v>
      </c>
      <c r="D2969" s="98" t="s">
        <v>15797</v>
      </c>
      <c r="E2969" s="276"/>
    </row>
    <row r="2970" spans="1:5" ht="15.75">
      <c r="A2970" s="129"/>
      <c r="B2970" s="274" t="s">
        <v>19005</v>
      </c>
      <c r="C2970" s="98" t="s">
        <v>15815</v>
      </c>
      <c r="D2970" s="98" t="s">
        <v>15797</v>
      </c>
      <c r="E2970" s="276"/>
    </row>
    <row r="2971" spans="1:5" ht="15.75">
      <c r="A2971" s="129"/>
      <c r="B2971" s="274" t="s">
        <v>19006</v>
      </c>
      <c r="C2971" s="98" t="s">
        <v>16064</v>
      </c>
      <c r="D2971" s="98" t="s">
        <v>15797</v>
      </c>
      <c r="E2971" s="276"/>
    </row>
    <row r="2972" spans="1:5" ht="15.75">
      <c r="A2972" s="129"/>
      <c r="B2972" s="274" t="s">
        <v>19007</v>
      </c>
      <c r="C2972" s="98" t="s">
        <v>15877</v>
      </c>
      <c r="D2972" s="98" t="s">
        <v>15797</v>
      </c>
      <c r="E2972" s="276"/>
    </row>
    <row r="2973" spans="1:5" ht="15.75">
      <c r="A2973" s="129"/>
      <c r="B2973" s="274" t="s">
        <v>19008</v>
      </c>
      <c r="C2973" s="98" t="s">
        <v>16064</v>
      </c>
      <c r="D2973" s="98" t="s">
        <v>15797</v>
      </c>
      <c r="E2973" s="276"/>
    </row>
    <row r="2974" spans="1:5" ht="15.75">
      <c r="A2974" s="129"/>
      <c r="B2974" s="274" t="s">
        <v>19009</v>
      </c>
      <c r="C2974" s="98" t="s">
        <v>15877</v>
      </c>
      <c r="D2974" s="98" t="s">
        <v>15797</v>
      </c>
      <c r="E2974" s="276"/>
    </row>
    <row r="2975" spans="1:5" ht="15.75">
      <c r="A2975" s="129"/>
      <c r="B2975" s="274" t="s">
        <v>19010</v>
      </c>
      <c r="C2975" s="98" t="s">
        <v>15877</v>
      </c>
      <c r="D2975" s="98" t="s">
        <v>15797</v>
      </c>
      <c r="E2975" s="276"/>
    </row>
    <row r="2976" spans="1:5" ht="15.75">
      <c r="A2976" s="129"/>
      <c r="B2976" s="274" t="s">
        <v>19011</v>
      </c>
      <c r="C2976" s="98" t="s">
        <v>15877</v>
      </c>
      <c r="D2976" s="98" t="s">
        <v>15797</v>
      </c>
      <c r="E2976" s="276"/>
    </row>
    <row r="2977" spans="1:5" ht="15.75">
      <c r="A2977" s="129"/>
      <c r="B2977" s="274" t="s">
        <v>19012</v>
      </c>
      <c r="C2977" s="98" t="s">
        <v>15877</v>
      </c>
      <c r="D2977" s="98" t="s">
        <v>15797</v>
      </c>
      <c r="E2977" s="276"/>
    </row>
    <row r="2978" spans="1:5" ht="15.75">
      <c r="A2978" s="129"/>
      <c r="B2978" s="274" t="s">
        <v>19013</v>
      </c>
      <c r="C2978" s="98" t="s">
        <v>16064</v>
      </c>
      <c r="D2978" s="98" t="s">
        <v>15797</v>
      </c>
      <c r="E2978" s="276"/>
    </row>
    <row r="2979" spans="1:5" ht="15.75">
      <c r="A2979" s="129"/>
      <c r="B2979" s="274" t="s">
        <v>19014</v>
      </c>
      <c r="C2979" s="98" t="s">
        <v>16064</v>
      </c>
      <c r="D2979" s="98" t="s">
        <v>15797</v>
      </c>
      <c r="E2979" s="276"/>
    </row>
    <row r="2980" spans="1:5" ht="15.75">
      <c r="A2980" s="129"/>
      <c r="B2980" s="274" t="s">
        <v>19015</v>
      </c>
      <c r="C2980" s="98" t="s">
        <v>16064</v>
      </c>
      <c r="D2980" s="98" t="s">
        <v>15797</v>
      </c>
      <c r="E2980" s="276"/>
    </row>
    <row r="2981" spans="1:5" ht="15.75">
      <c r="A2981" s="129"/>
      <c r="B2981" s="274" t="s">
        <v>19016</v>
      </c>
      <c r="C2981" s="98" t="s">
        <v>16064</v>
      </c>
      <c r="D2981" s="98" t="s">
        <v>15797</v>
      </c>
      <c r="E2981" s="276"/>
    </row>
    <row r="2982" spans="1:5" ht="15.75">
      <c r="A2982" s="129"/>
      <c r="B2982" s="274" t="s">
        <v>19017</v>
      </c>
      <c r="C2982" s="98" t="s">
        <v>15877</v>
      </c>
      <c r="D2982" s="98" t="s">
        <v>15797</v>
      </c>
      <c r="E2982" s="276"/>
    </row>
    <row r="2983" spans="1:5" ht="15.75">
      <c r="A2983" s="129"/>
      <c r="B2983" s="274" t="s">
        <v>19018</v>
      </c>
      <c r="C2983" s="98" t="s">
        <v>15877</v>
      </c>
      <c r="D2983" s="98" t="s">
        <v>15797</v>
      </c>
      <c r="E2983" s="276"/>
    </row>
    <row r="2984" spans="1:5" ht="15.75">
      <c r="A2984" s="129"/>
      <c r="B2984" s="274" t="s">
        <v>19019</v>
      </c>
      <c r="C2984" s="98" t="s">
        <v>15877</v>
      </c>
      <c r="D2984" s="98" t="s">
        <v>15797</v>
      </c>
      <c r="E2984" s="276"/>
    </row>
    <row r="2985" spans="1:5" ht="15.75">
      <c r="A2985" s="129"/>
      <c r="B2985" s="274" t="s">
        <v>19020</v>
      </c>
      <c r="C2985" s="98" t="s">
        <v>15877</v>
      </c>
      <c r="D2985" s="98" t="s">
        <v>15797</v>
      </c>
      <c r="E2985" s="276"/>
    </row>
    <row r="2986" spans="1:5" ht="15.75">
      <c r="A2986" s="129"/>
      <c r="B2986" s="274" t="s">
        <v>19021</v>
      </c>
      <c r="C2986" s="98" t="s">
        <v>15877</v>
      </c>
      <c r="D2986" s="98" t="s">
        <v>15797</v>
      </c>
      <c r="E2986" s="276"/>
    </row>
    <row r="2987" spans="1:5" ht="15.75">
      <c r="A2987" s="129"/>
      <c r="B2987" s="274" t="s">
        <v>19022</v>
      </c>
      <c r="C2987" s="98" t="s">
        <v>15877</v>
      </c>
      <c r="D2987" s="98" t="s">
        <v>15797</v>
      </c>
      <c r="E2987" s="276"/>
    </row>
    <row r="2988" spans="1:5" ht="15.75">
      <c r="A2988" s="129"/>
      <c r="B2988" s="274" t="s">
        <v>19023</v>
      </c>
      <c r="C2988" s="98" t="s">
        <v>15877</v>
      </c>
      <c r="D2988" s="98" t="s">
        <v>15797</v>
      </c>
      <c r="E2988" s="276"/>
    </row>
    <row r="2989" spans="1:5" ht="15.75">
      <c r="A2989" s="129"/>
      <c r="B2989" s="274" t="s">
        <v>19024</v>
      </c>
      <c r="C2989" s="98" t="s">
        <v>15877</v>
      </c>
      <c r="D2989" s="98" t="s">
        <v>15797</v>
      </c>
      <c r="E2989" s="276"/>
    </row>
    <row r="2990" spans="1:5" ht="15.75">
      <c r="A2990" s="129"/>
      <c r="B2990" s="274" t="s">
        <v>19025</v>
      </c>
      <c r="C2990" s="98" t="s">
        <v>19026</v>
      </c>
      <c r="D2990" s="98" t="s">
        <v>19027</v>
      </c>
      <c r="E2990" s="276"/>
    </row>
    <row r="2991" spans="1:5" ht="15.75">
      <c r="A2991" s="129"/>
      <c r="B2991" s="274" t="s">
        <v>19028</v>
      </c>
      <c r="C2991" s="98" t="s">
        <v>19026</v>
      </c>
      <c r="D2991" s="98" t="s">
        <v>19027</v>
      </c>
      <c r="E2991" s="276"/>
    </row>
    <row r="2992" spans="1:5" ht="15.75">
      <c r="A2992" s="129"/>
      <c r="B2992" s="274" t="s">
        <v>19029</v>
      </c>
      <c r="C2992" s="98" t="s">
        <v>15811</v>
      </c>
      <c r="D2992" s="98" t="s">
        <v>15797</v>
      </c>
      <c r="E2992" s="276"/>
    </row>
    <row r="2993" spans="1:5" ht="15.75">
      <c r="A2993" s="129"/>
      <c r="B2993" s="274" t="s">
        <v>19030</v>
      </c>
      <c r="C2993" s="98" t="s">
        <v>15985</v>
      </c>
      <c r="D2993" s="98" t="s">
        <v>15797</v>
      </c>
      <c r="E2993" s="276"/>
    </row>
    <row r="2994" spans="1:5" ht="15.75">
      <c r="A2994" s="129"/>
      <c r="B2994" s="274" t="s">
        <v>19031</v>
      </c>
      <c r="C2994" s="98" t="s">
        <v>15985</v>
      </c>
      <c r="D2994" s="98" t="s">
        <v>15797</v>
      </c>
      <c r="E2994" s="276"/>
    </row>
    <row r="2995" spans="1:5" ht="15.75">
      <c r="A2995" s="129"/>
      <c r="B2995" s="274" t="s">
        <v>19032</v>
      </c>
      <c r="C2995" s="98" t="s">
        <v>15985</v>
      </c>
      <c r="D2995" s="98" t="s">
        <v>15797</v>
      </c>
      <c r="E2995" s="276"/>
    </row>
    <row r="2996" spans="1:5" ht="15.75">
      <c r="A2996" s="129"/>
      <c r="B2996" s="274" t="s">
        <v>19033</v>
      </c>
      <c r="C2996" s="98" t="s">
        <v>15985</v>
      </c>
      <c r="D2996" s="98" t="s">
        <v>15797</v>
      </c>
      <c r="E2996" s="276"/>
    </row>
    <row r="2997" spans="1:5" ht="15.75">
      <c r="A2997" s="129"/>
      <c r="B2997" s="274" t="s">
        <v>19034</v>
      </c>
      <c r="C2997" s="98" t="s">
        <v>16064</v>
      </c>
      <c r="D2997" s="98" t="s">
        <v>15797</v>
      </c>
      <c r="E2997" s="276"/>
    </row>
    <row r="2998" spans="1:5" ht="15.75">
      <c r="A2998" s="129"/>
      <c r="B2998" s="274" t="s">
        <v>19035</v>
      </c>
      <c r="C2998" s="98" t="s">
        <v>16064</v>
      </c>
      <c r="D2998" s="98" t="s">
        <v>15797</v>
      </c>
      <c r="E2998" s="276"/>
    </row>
    <row r="2999" spans="1:5" ht="15.75">
      <c r="A2999" s="129"/>
      <c r="B2999" s="274" t="s">
        <v>19036</v>
      </c>
      <c r="C2999" s="98" t="s">
        <v>16064</v>
      </c>
      <c r="D2999" s="98" t="s">
        <v>15797</v>
      </c>
      <c r="E2999" s="276"/>
    </row>
    <row r="3000" spans="1:5" ht="15.75">
      <c r="A3000" s="129"/>
      <c r="B3000" s="274" t="s">
        <v>19037</v>
      </c>
      <c r="C3000" s="98" t="s">
        <v>16064</v>
      </c>
      <c r="D3000" s="98" t="s">
        <v>15797</v>
      </c>
      <c r="E3000" s="276"/>
    </row>
    <row r="3001" spans="1:5" ht="15.75">
      <c r="A3001" s="129"/>
      <c r="B3001" s="274" t="s">
        <v>19038</v>
      </c>
      <c r="C3001" s="98" t="s">
        <v>16064</v>
      </c>
      <c r="D3001" s="98" t="s">
        <v>15797</v>
      </c>
      <c r="E3001" s="276"/>
    </row>
    <row r="3002" spans="1:5" ht="15.75">
      <c r="A3002" s="129"/>
      <c r="B3002" s="274" t="s">
        <v>19039</v>
      </c>
      <c r="C3002" s="98" t="s">
        <v>16064</v>
      </c>
      <c r="D3002" s="98" t="s">
        <v>15797</v>
      </c>
      <c r="E3002" s="276"/>
    </row>
    <row r="3003" spans="1:5" ht="15.75">
      <c r="A3003" s="129"/>
      <c r="B3003" s="274" t="s">
        <v>19040</v>
      </c>
      <c r="C3003" s="98" t="s">
        <v>16064</v>
      </c>
      <c r="D3003" s="98" t="s">
        <v>15797</v>
      </c>
      <c r="E3003" s="276"/>
    </row>
    <row r="3004" spans="1:5" ht="15.75">
      <c r="A3004" s="129"/>
      <c r="B3004" s="274" t="s">
        <v>19041</v>
      </c>
      <c r="C3004" s="98" t="s">
        <v>16064</v>
      </c>
      <c r="D3004" s="98" t="s">
        <v>15797</v>
      </c>
      <c r="E3004" s="276"/>
    </row>
    <row r="3005" spans="1:5" ht="15.75">
      <c r="A3005" s="129"/>
      <c r="B3005" s="274" t="s">
        <v>19042</v>
      </c>
      <c r="C3005" s="98" t="s">
        <v>16064</v>
      </c>
      <c r="D3005" s="98" t="s">
        <v>15797</v>
      </c>
      <c r="E3005" s="276"/>
    </row>
    <row r="3006" spans="1:5" ht="15.75">
      <c r="A3006" s="129"/>
      <c r="B3006" s="274" t="s">
        <v>19043</v>
      </c>
      <c r="C3006" s="98" t="s">
        <v>16064</v>
      </c>
      <c r="D3006" s="98" t="s">
        <v>15797</v>
      </c>
      <c r="E3006" s="276"/>
    </row>
    <row r="3007" spans="1:5" ht="15.75">
      <c r="A3007" s="129"/>
      <c r="B3007" s="274" t="s">
        <v>19044</v>
      </c>
      <c r="C3007" s="98" t="s">
        <v>16064</v>
      </c>
      <c r="D3007" s="98" t="s">
        <v>15797</v>
      </c>
      <c r="E3007" s="276"/>
    </row>
    <row r="3008" spans="1:5" ht="15.75">
      <c r="A3008" s="129"/>
      <c r="B3008" s="274" t="s">
        <v>19045</v>
      </c>
      <c r="C3008" s="98" t="s">
        <v>16064</v>
      </c>
      <c r="D3008" s="98" t="s">
        <v>15797</v>
      </c>
      <c r="E3008" s="276"/>
    </row>
    <row r="3009" spans="1:5" ht="15.75">
      <c r="A3009" s="129"/>
      <c r="B3009" s="274" t="s">
        <v>19046</v>
      </c>
      <c r="C3009" s="98" t="s">
        <v>16064</v>
      </c>
      <c r="D3009" s="98" t="s">
        <v>15797</v>
      </c>
      <c r="E3009" s="276"/>
    </row>
    <row r="3010" spans="1:5" ht="15.75">
      <c r="A3010" s="129"/>
      <c r="B3010" s="274" t="s">
        <v>19047</v>
      </c>
      <c r="C3010" s="98" t="s">
        <v>16064</v>
      </c>
      <c r="D3010" s="98" t="s">
        <v>15797</v>
      </c>
      <c r="E3010" s="276"/>
    </row>
    <row r="3011" spans="1:5" ht="15.75">
      <c r="A3011" s="129"/>
      <c r="B3011" s="274" t="s">
        <v>19048</v>
      </c>
      <c r="C3011" s="98" t="s">
        <v>16064</v>
      </c>
      <c r="D3011" s="98" t="s">
        <v>15797</v>
      </c>
      <c r="E3011" s="276"/>
    </row>
    <row r="3012" spans="1:5" ht="15.75">
      <c r="A3012" s="129"/>
      <c r="B3012" s="274" t="s">
        <v>19049</v>
      </c>
      <c r="C3012" s="98" t="s">
        <v>16064</v>
      </c>
      <c r="D3012" s="98" t="s">
        <v>15797</v>
      </c>
      <c r="E3012" s="276"/>
    </row>
    <row r="3013" spans="1:5" ht="15.75">
      <c r="A3013" s="129"/>
      <c r="B3013" s="274" t="s">
        <v>19050</v>
      </c>
      <c r="C3013" s="98" t="s">
        <v>16064</v>
      </c>
      <c r="D3013" s="98" t="s">
        <v>15797</v>
      </c>
      <c r="E3013" s="276"/>
    </row>
    <row r="3014" spans="1:5" ht="15.75">
      <c r="A3014" s="129"/>
      <c r="B3014" s="274" t="s">
        <v>19051</v>
      </c>
      <c r="C3014" s="98" t="s">
        <v>16064</v>
      </c>
      <c r="D3014" s="98" t="s">
        <v>15797</v>
      </c>
      <c r="E3014" s="276"/>
    </row>
    <row r="3015" spans="1:5" ht="15.75">
      <c r="A3015" s="129"/>
      <c r="B3015" s="274" t="s">
        <v>19052</v>
      </c>
      <c r="C3015" s="98" t="s">
        <v>16064</v>
      </c>
      <c r="D3015" s="98" t="s">
        <v>15797</v>
      </c>
      <c r="E3015" s="276"/>
    </row>
    <row r="3016" spans="1:5" ht="15.75">
      <c r="A3016" s="129"/>
      <c r="B3016" s="274" t="s">
        <v>19053</v>
      </c>
      <c r="C3016" s="98" t="s">
        <v>16064</v>
      </c>
      <c r="D3016" s="98" t="s">
        <v>15797</v>
      </c>
      <c r="E3016" s="276"/>
    </row>
    <row r="3017" spans="1:5" ht="15.75">
      <c r="A3017" s="129"/>
      <c r="B3017" s="274" t="s">
        <v>19054</v>
      </c>
      <c r="C3017" s="98" t="s">
        <v>16064</v>
      </c>
      <c r="D3017" s="98" t="s">
        <v>15797</v>
      </c>
      <c r="E3017" s="276"/>
    </row>
    <row r="3018" spans="1:5" ht="15.75">
      <c r="A3018" s="129"/>
      <c r="B3018" s="274" t="s">
        <v>19055</v>
      </c>
      <c r="C3018" s="98" t="s">
        <v>16064</v>
      </c>
      <c r="D3018" s="98" t="s">
        <v>15797</v>
      </c>
      <c r="E3018" s="276"/>
    </row>
    <row r="3019" spans="1:5" ht="15.75">
      <c r="A3019" s="129"/>
      <c r="B3019" s="274" t="s">
        <v>19056</v>
      </c>
      <c r="C3019" s="98" t="s">
        <v>16064</v>
      </c>
      <c r="D3019" s="98" t="s">
        <v>15797</v>
      </c>
      <c r="E3019" s="276"/>
    </row>
    <row r="3020" spans="1:5" ht="15.75">
      <c r="A3020" s="129"/>
      <c r="B3020" s="274" t="s">
        <v>19057</v>
      </c>
      <c r="C3020" s="98" t="s">
        <v>16064</v>
      </c>
      <c r="D3020" s="98" t="s">
        <v>15797</v>
      </c>
      <c r="E3020" s="276"/>
    </row>
    <row r="3021" spans="1:5" ht="15.75">
      <c r="A3021" s="129"/>
      <c r="B3021" s="274" t="s">
        <v>19058</v>
      </c>
      <c r="C3021" s="98" t="s">
        <v>16064</v>
      </c>
      <c r="D3021" s="98" t="s">
        <v>15797</v>
      </c>
      <c r="E3021" s="276"/>
    </row>
    <row r="3022" spans="1:5" ht="15.75">
      <c r="A3022" s="129"/>
      <c r="B3022" s="274" t="s">
        <v>19059</v>
      </c>
      <c r="C3022" s="98" t="s">
        <v>16064</v>
      </c>
      <c r="D3022" s="98" t="s">
        <v>15797</v>
      </c>
      <c r="E3022" s="276"/>
    </row>
    <row r="3023" spans="1:5" ht="15.75">
      <c r="A3023" s="129"/>
      <c r="B3023" s="274" t="s">
        <v>19060</v>
      </c>
      <c r="C3023" s="98" t="s">
        <v>16064</v>
      </c>
      <c r="D3023" s="98" t="s">
        <v>15797</v>
      </c>
      <c r="E3023" s="276"/>
    </row>
    <row r="3024" spans="1:5" ht="15.75">
      <c r="A3024" s="129"/>
      <c r="B3024" s="274" t="s">
        <v>19061</v>
      </c>
      <c r="C3024" s="98" t="s">
        <v>16064</v>
      </c>
      <c r="D3024" s="98" t="s">
        <v>15797</v>
      </c>
      <c r="E3024" s="276"/>
    </row>
    <row r="3025" spans="1:5" ht="15.75">
      <c r="A3025" s="129"/>
      <c r="B3025" s="274" t="s">
        <v>19062</v>
      </c>
      <c r="C3025" s="98" t="s">
        <v>16064</v>
      </c>
      <c r="D3025" s="98" t="s">
        <v>15797</v>
      </c>
      <c r="E3025" s="276"/>
    </row>
    <row r="3026" spans="1:5" ht="15.75">
      <c r="A3026" s="129"/>
      <c r="B3026" s="274" t="s">
        <v>19063</v>
      </c>
      <c r="C3026" s="98" t="s">
        <v>16064</v>
      </c>
      <c r="D3026" s="98" t="s">
        <v>15797</v>
      </c>
      <c r="E3026" s="276"/>
    </row>
    <row r="3027" spans="1:5" ht="15.75">
      <c r="A3027" s="129"/>
      <c r="B3027" s="274" t="s">
        <v>19064</v>
      </c>
      <c r="C3027" s="98" t="s">
        <v>16064</v>
      </c>
      <c r="D3027" s="98" t="s">
        <v>15797</v>
      </c>
      <c r="E3027" s="276"/>
    </row>
    <row r="3028" spans="1:5" ht="15.75">
      <c r="A3028" s="129"/>
      <c r="B3028" s="274" t="s">
        <v>19065</v>
      </c>
      <c r="C3028" s="98" t="s">
        <v>16064</v>
      </c>
      <c r="D3028" s="98" t="s">
        <v>15797</v>
      </c>
      <c r="E3028" s="276"/>
    </row>
    <row r="3029" spans="1:5" ht="15.75">
      <c r="A3029" s="129"/>
      <c r="B3029" s="274" t="s">
        <v>19066</v>
      </c>
      <c r="C3029" s="98" t="s">
        <v>16064</v>
      </c>
      <c r="D3029" s="98" t="s">
        <v>15797</v>
      </c>
      <c r="E3029" s="276"/>
    </row>
    <row r="3030" spans="1:5" ht="15.75">
      <c r="A3030" s="129"/>
      <c r="B3030" s="274" t="s">
        <v>19067</v>
      </c>
      <c r="C3030" s="98" t="s">
        <v>16064</v>
      </c>
      <c r="D3030" s="98" t="s">
        <v>15797</v>
      </c>
      <c r="E3030" s="276"/>
    </row>
    <row r="3031" spans="1:5" ht="15.75">
      <c r="A3031" s="129"/>
      <c r="B3031" s="274" t="s">
        <v>19068</v>
      </c>
      <c r="C3031" s="98" t="s">
        <v>16064</v>
      </c>
      <c r="D3031" s="98" t="s">
        <v>15797</v>
      </c>
      <c r="E3031" s="276"/>
    </row>
    <row r="3032" spans="1:5" ht="15.75">
      <c r="A3032" s="129"/>
      <c r="B3032" s="274" t="s">
        <v>19069</v>
      </c>
      <c r="C3032" s="98" t="s">
        <v>16064</v>
      </c>
      <c r="D3032" s="98" t="s">
        <v>15797</v>
      </c>
      <c r="E3032" s="276"/>
    </row>
    <row r="3033" spans="1:5" ht="15.75">
      <c r="A3033" s="129"/>
      <c r="B3033" s="274" t="s">
        <v>19070</v>
      </c>
      <c r="C3033" s="98" t="s">
        <v>16064</v>
      </c>
      <c r="D3033" s="98" t="s">
        <v>15797</v>
      </c>
      <c r="E3033" s="276"/>
    </row>
    <row r="3034" spans="1:5" ht="15.75">
      <c r="A3034" s="129"/>
      <c r="B3034" s="274" t="s">
        <v>19071</v>
      </c>
      <c r="C3034" s="98" t="s">
        <v>16064</v>
      </c>
      <c r="D3034" s="98" t="s">
        <v>15797</v>
      </c>
      <c r="E3034" s="276"/>
    </row>
    <row r="3035" spans="1:5" ht="15.75">
      <c r="A3035" s="129"/>
      <c r="B3035" s="274" t="s">
        <v>19072</v>
      </c>
      <c r="C3035" s="98" t="s">
        <v>16064</v>
      </c>
      <c r="D3035" s="98" t="s">
        <v>15797</v>
      </c>
      <c r="E3035" s="276"/>
    </row>
    <row r="3036" spans="1:5" ht="15.75">
      <c r="A3036" s="129"/>
      <c r="B3036" s="274" t="s">
        <v>19073</v>
      </c>
      <c r="C3036" s="98" t="s">
        <v>16064</v>
      </c>
      <c r="D3036" s="98" t="s">
        <v>15797</v>
      </c>
      <c r="E3036" s="276"/>
    </row>
    <row r="3037" spans="1:5" ht="15.75">
      <c r="A3037" s="129"/>
      <c r="B3037" s="274" t="s">
        <v>19074</v>
      </c>
      <c r="C3037" s="98" t="s">
        <v>16064</v>
      </c>
      <c r="D3037" s="98" t="s">
        <v>15797</v>
      </c>
      <c r="E3037" s="276"/>
    </row>
    <row r="3038" spans="1:5" ht="15.75">
      <c r="A3038" s="129"/>
      <c r="B3038" s="274" t="s">
        <v>19075</v>
      </c>
      <c r="C3038" s="98" t="s">
        <v>16064</v>
      </c>
      <c r="D3038" s="98" t="s">
        <v>15797</v>
      </c>
      <c r="E3038" s="276"/>
    </row>
    <row r="3039" spans="1:5" ht="15.75">
      <c r="A3039" s="129"/>
      <c r="B3039" s="274" t="s">
        <v>19076</v>
      </c>
      <c r="C3039" s="98" t="s">
        <v>16064</v>
      </c>
      <c r="D3039" s="98" t="s">
        <v>15797</v>
      </c>
      <c r="E3039" s="276"/>
    </row>
    <row r="3040" spans="1:5" ht="15.75">
      <c r="A3040" s="129"/>
      <c r="B3040" s="274" t="s">
        <v>19077</v>
      </c>
      <c r="C3040" s="98" t="s">
        <v>16064</v>
      </c>
      <c r="D3040" s="98" t="s">
        <v>15797</v>
      </c>
      <c r="E3040" s="276"/>
    </row>
    <row r="3041" spans="1:5" ht="15.75">
      <c r="A3041" s="129"/>
      <c r="B3041" s="274" t="s">
        <v>19078</v>
      </c>
      <c r="C3041" s="98" t="s">
        <v>16064</v>
      </c>
      <c r="D3041" s="98" t="s">
        <v>15797</v>
      </c>
      <c r="E3041" s="276"/>
    </row>
    <row r="3042" spans="1:5" ht="15.75">
      <c r="A3042" s="129"/>
      <c r="B3042" s="274" t="s">
        <v>19079</v>
      </c>
      <c r="C3042" s="98" t="s">
        <v>16064</v>
      </c>
      <c r="D3042" s="98" t="s">
        <v>15797</v>
      </c>
      <c r="E3042" s="276"/>
    </row>
    <row r="3043" spans="1:5" ht="15.75">
      <c r="A3043" s="129"/>
      <c r="B3043" s="274" t="s">
        <v>19080</v>
      </c>
      <c r="C3043" s="98" t="s">
        <v>16064</v>
      </c>
      <c r="D3043" s="98" t="s">
        <v>15797</v>
      </c>
      <c r="E3043" s="276"/>
    </row>
    <row r="3044" spans="1:5" ht="15.75">
      <c r="A3044" s="129"/>
      <c r="B3044" s="274" t="s">
        <v>19081</v>
      </c>
      <c r="C3044" s="98" t="s">
        <v>16064</v>
      </c>
      <c r="D3044" s="98" t="s">
        <v>15797</v>
      </c>
      <c r="E3044" s="276"/>
    </row>
    <row r="3045" spans="1:5" ht="15.75">
      <c r="A3045" s="129"/>
      <c r="B3045" s="274" t="s">
        <v>19082</v>
      </c>
      <c r="C3045" s="98" t="s">
        <v>16064</v>
      </c>
      <c r="D3045" s="98" t="s">
        <v>15797</v>
      </c>
      <c r="E3045" s="276"/>
    </row>
    <row r="3046" spans="1:5" ht="15.75">
      <c r="A3046" s="129"/>
      <c r="B3046" s="274" t="s">
        <v>19083</v>
      </c>
      <c r="C3046" s="98" t="s">
        <v>16064</v>
      </c>
      <c r="D3046" s="98" t="s">
        <v>15797</v>
      </c>
      <c r="E3046" s="276"/>
    </row>
    <row r="3047" spans="1:5" ht="15.75">
      <c r="A3047" s="129"/>
      <c r="B3047" s="274" t="s">
        <v>19084</v>
      </c>
      <c r="C3047" s="98" t="s">
        <v>16064</v>
      </c>
      <c r="D3047" s="98" t="s">
        <v>15797</v>
      </c>
      <c r="E3047" s="276"/>
    </row>
    <row r="3048" spans="1:5" ht="15.75">
      <c r="A3048" s="129"/>
      <c r="B3048" s="274" t="s">
        <v>19085</v>
      </c>
      <c r="C3048" s="98" t="s">
        <v>16064</v>
      </c>
      <c r="D3048" s="98" t="s">
        <v>15797</v>
      </c>
      <c r="E3048" s="276"/>
    </row>
    <row r="3049" spans="1:5" ht="15.75">
      <c r="A3049" s="129"/>
      <c r="B3049" s="274" t="s">
        <v>19086</v>
      </c>
      <c r="C3049" s="98" t="s">
        <v>16064</v>
      </c>
      <c r="D3049" s="98" t="s">
        <v>15797</v>
      </c>
      <c r="E3049" s="276"/>
    </row>
    <row r="3050" spans="1:5" ht="15.75">
      <c r="A3050" s="129"/>
      <c r="B3050" s="274" t="s">
        <v>19087</v>
      </c>
      <c r="C3050" s="98" t="s">
        <v>16064</v>
      </c>
      <c r="D3050" s="98" t="s">
        <v>15797</v>
      </c>
      <c r="E3050" s="276"/>
    </row>
    <row r="3051" spans="1:5" ht="15.75">
      <c r="A3051" s="129"/>
      <c r="B3051" s="274" t="s">
        <v>19088</v>
      </c>
      <c r="C3051" s="98" t="s">
        <v>16064</v>
      </c>
      <c r="D3051" s="98" t="s">
        <v>15797</v>
      </c>
      <c r="E3051" s="276"/>
    </row>
    <row r="3052" spans="1:5" ht="15.75">
      <c r="A3052" s="129"/>
      <c r="B3052" s="274" t="s">
        <v>19089</v>
      </c>
      <c r="C3052" s="98" t="s">
        <v>16064</v>
      </c>
      <c r="D3052" s="98" t="s">
        <v>15797</v>
      </c>
      <c r="E3052" s="276"/>
    </row>
    <row r="3053" spans="1:5" ht="15.75">
      <c r="A3053" s="129"/>
      <c r="B3053" s="274" t="s">
        <v>19090</v>
      </c>
      <c r="C3053" s="98" t="s">
        <v>16064</v>
      </c>
      <c r="D3053" s="98" t="s">
        <v>15797</v>
      </c>
      <c r="E3053" s="276"/>
    </row>
    <row r="3054" spans="1:5" ht="15.75">
      <c r="A3054" s="129"/>
      <c r="B3054" s="274" t="s">
        <v>19091</v>
      </c>
      <c r="C3054" s="98" t="s">
        <v>16064</v>
      </c>
      <c r="D3054" s="98" t="s">
        <v>15797</v>
      </c>
      <c r="E3054" s="276"/>
    </row>
    <row r="3055" spans="1:5" ht="15.75">
      <c r="A3055" s="129"/>
      <c r="B3055" s="274" t="s">
        <v>19092</v>
      </c>
      <c r="C3055" s="98" t="s">
        <v>16064</v>
      </c>
      <c r="D3055" s="98" t="s">
        <v>15797</v>
      </c>
      <c r="E3055" s="276"/>
    </row>
    <row r="3056" spans="1:5" ht="15.75">
      <c r="A3056" s="129"/>
      <c r="B3056" s="274" t="s">
        <v>19093</v>
      </c>
      <c r="C3056" s="98" t="s">
        <v>16064</v>
      </c>
      <c r="D3056" s="98" t="s">
        <v>15797</v>
      </c>
      <c r="E3056" s="276"/>
    </row>
    <row r="3057" spans="1:5" ht="15.75">
      <c r="A3057" s="129"/>
      <c r="B3057" s="274" t="s">
        <v>19094</v>
      </c>
      <c r="C3057" s="98" t="s">
        <v>16064</v>
      </c>
      <c r="D3057" s="98" t="s">
        <v>15797</v>
      </c>
      <c r="E3057" s="276"/>
    </row>
    <row r="3058" spans="1:5" ht="15.75">
      <c r="A3058" s="129"/>
      <c r="B3058" s="274" t="s">
        <v>19095</v>
      </c>
      <c r="C3058" s="98" t="s">
        <v>16064</v>
      </c>
      <c r="D3058" s="98" t="s">
        <v>15797</v>
      </c>
      <c r="E3058" s="276"/>
    </row>
    <row r="3059" spans="1:5" ht="15.75">
      <c r="A3059" s="129"/>
      <c r="B3059" s="274" t="s">
        <v>19096</v>
      </c>
      <c r="C3059" s="98" t="s">
        <v>16064</v>
      </c>
      <c r="D3059" s="98" t="s">
        <v>15797</v>
      </c>
      <c r="E3059" s="276"/>
    </row>
    <row r="3060" spans="1:5" ht="15.75">
      <c r="A3060" s="129"/>
      <c r="B3060" s="274" t="s">
        <v>19097</v>
      </c>
      <c r="C3060" s="98" t="s">
        <v>16064</v>
      </c>
      <c r="D3060" s="98" t="s">
        <v>15797</v>
      </c>
      <c r="E3060" s="276"/>
    </row>
    <row r="3061" spans="1:5" ht="15.75">
      <c r="A3061" s="129"/>
      <c r="B3061" s="274" t="s">
        <v>19098</v>
      </c>
      <c r="C3061" s="98" t="s">
        <v>16064</v>
      </c>
      <c r="D3061" s="98" t="s">
        <v>15797</v>
      </c>
      <c r="E3061" s="276"/>
    </row>
    <row r="3062" spans="1:5" ht="15.75">
      <c r="A3062" s="129"/>
      <c r="B3062" s="274" t="s">
        <v>19099</v>
      </c>
      <c r="C3062" s="98" t="s">
        <v>16064</v>
      </c>
      <c r="D3062" s="98" t="s">
        <v>15797</v>
      </c>
      <c r="E3062" s="276"/>
    </row>
    <row r="3063" spans="1:5" ht="15.75">
      <c r="A3063" s="129"/>
      <c r="B3063" s="274" t="s">
        <v>19100</v>
      </c>
      <c r="C3063" s="98" t="s">
        <v>16064</v>
      </c>
      <c r="D3063" s="98" t="s">
        <v>15797</v>
      </c>
      <c r="E3063" s="276"/>
    </row>
    <row r="3064" spans="1:5" ht="15.75">
      <c r="A3064" s="129"/>
      <c r="B3064" s="274" t="s">
        <v>19101</v>
      </c>
      <c r="C3064" s="98" t="s">
        <v>16064</v>
      </c>
      <c r="D3064" s="98" t="s">
        <v>15797</v>
      </c>
      <c r="E3064" s="276"/>
    </row>
    <row r="3065" spans="1:5" ht="15.75">
      <c r="A3065" s="129"/>
      <c r="B3065" s="274" t="s">
        <v>19102</v>
      </c>
      <c r="C3065" s="98" t="s">
        <v>16064</v>
      </c>
      <c r="D3065" s="98" t="s">
        <v>15797</v>
      </c>
      <c r="E3065" s="276"/>
    </row>
    <row r="3066" spans="1:5" ht="15.75">
      <c r="A3066" s="129"/>
      <c r="B3066" s="274" t="s">
        <v>19103</v>
      </c>
      <c r="C3066" s="98" t="s">
        <v>16064</v>
      </c>
      <c r="D3066" s="98" t="s">
        <v>15797</v>
      </c>
      <c r="E3066" s="276"/>
    </row>
    <row r="3067" spans="1:5" ht="15.75">
      <c r="A3067" s="129"/>
      <c r="B3067" s="274" t="s">
        <v>19104</v>
      </c>
      <c r="C3067" s="98" t="s">
        <v>16064</v>
      </c>
      <c r="D3067" s="98" t="s">
        <v>15797</v>
      </c>
      <c r="E3067" s="276"/>
    </row>
    <row r="3068" spans="1:5" ht="15.75">
      <c r="A3068" s="129"/>
      <c r="B3068" s="274" t="s">
        <v>19105</v>
      </c>
      <c r="C3068" s="98" t="s">
        <v>16064</v>
      </c>
      <c r="D3068" s="98" t="s">
        <v>15797</v>
      </c>
      <c r="E3068" s="276"/>
    </row>
    <row r="3069" spans="1:5" ht="15.75">
      <c r="A3069" s="129"/>
      <c r="B3069" s="274" t="s">
        <v>19106</v>
      </c>
      <c r="C3069" s="98" t="s">
        <v>16064</v>
      </c>
      <c r="D3069" s="98" t="s">
        <v>15797</v>
      </c>
      <c r="E3069" s="276"/>
    </row>
    <row r="3070" spans="1:5" ht="15.75">
      <c r="A3070" s="129"/>
      <c r="B3070" s="274" t="s">
        <v>19107</v>
      </c>
      <c r="C3070" s="98" t="s">
        <v>16064</v>
      </c>
      <c r="D3070" s="98" t="s">
        <v>15797</v>
      </c>
      <c r="E3070" s="276"/>
    </row>
    <row r="3071" spans="1:5" ht="15.75">
      <c r="A3071" s="129"/>
      <c r="B3071" s="274" t="s">
        <v>19108</v>
      </c>
      <c r="C3071" s="98" t="s">
        <v>16064</v>
      </c>
      <c r="D3071" s="98" t="s">
        <v>15797</v>
      </c>
      <c r="E3071" s="276"/>
    </row>
    <row r="3072" spans="1:5" ht="15.75">
      <c r="A3072" s="129"/>
      <c r="B3072" s="274" t="s">
        <v>19109</v>
      </c>
      <c r="C3072" s="98" t="s">
        <v>16064</v>
      </c>
      <c r="D3072" s="98" t="s">
        <v>15797</v>
      </c>
      <c r="E3072" s="276"/>
    </row>
    <row r="3073" spans="1:5" ht="15.75">
      <c r="A3073" s="129"/>
      <c r="B3073" s="274" t="s">
        <v>19110</v>
      </c>
      <c r="C3073" s="98" t="s">
        <v>16064</v>
      </c>
      <c r="D3073" s="98" t="s">
        <v>15797</v>
      </c>
      <c r="E3073" s="276"/>
    </row>
    <row r="3074" spans="1:5" ht="15.75">
      <c r="A3074" s="129"/>
      <c r="B3074" s="274" t="s">
        <v>19111</v>
      </c>
      <c r="C3074" s="98" t="s">
        <v>16064</v>
      </c>
      <c r="D3074" s="98" t="s">
        <v>15797</v>
      </c>
      <c r="E3074" s="276"/>
    </row>
    <row r="3075" spans="1:5" ht="15.75">
      <c r="A3075" s="129"/>
      <c r="B3075" s="274" t="s">
        <v>19112</v>
      </c>
      <c r="C3075" s="98" t="s">
        <v>16064</v>
      </c>
      <c r="D3075" s="98" t="s">
        <v>15797</v>
      </c>
      <c r="E3075" s="276"/>
    </row>
    <row r="3076" spans="1:5" ht="15.75">
      <c r="A3076" s="129"/>
      <c r="B3076" s="274" t="s">
        <v>19113</v>
      </c>
      <c r="C3076" s="98" t="s">
        <v>16064</v>
      </c>
      <c r="D3076" s="98" t="s">
        <v>15797</v>
      </c>
      <c r="E3076" s="276"/>
    </row>
    <row r="3077" spans="1:5" ht="15.75">
      <c r="A3077" s="129"/>
      <c r="B3077" s="274" t="s">
        <v>19114</v>
      </c>
      <c r="C3077" s="98" t="s">
        <v>16064</v>
      </c>
      <c r="D3077" s="98" t="s">
        <v>15797</v>
      </c>
      <c r="E3077" s="276"/>
    </row>
    <row r="3078" spans="1:5" ht="15.75">
      <c r="A3078" s="129"/>
      <c r="B3078" s="274" t="s">
        <v>19115</v>
      </c>
      <c r="C3078" s="98" t="s">
        <v>16064</v>
      </c>
      <c r="D3078" s="98" t="s">
        <v>15797</v>
      </c>
      <c r="E3078" s="276"/>
    </row>
    <row r="3079" spans="1:5" ht="15.75">
      <c r="A3079" s="129"/>
      <c r="B3079" s="274" t="s">
        <v>19116</v>
      </c>
      <c r="C3079" s="98" t="s">
        <v>16064</v>
      </c>
      <c r="D3079" s="98" t="s">
        <v>15797</v>
      </c>
      <c r="E3079" s="276"/>
    </row>
    <row r="3080" spans="1:5" ht="15.75">
      <c r="A3080" s="129"/>
      <c r="B3080" s="274" t="s">
        <v>19117</v>
      </c>
      <c r="C3080" s="98" t="s">
        <v>16064</v>
      </c>
      <c r="D3080" s="98" t="s">
        <v>15797</v>
      </c>
      <c r="E3080" s="276"/>
    </row>
    <row r="3081" spans="1:5" ht="15.75">
      <c r="A3081" s="129"/>
      <c r="B3081" s="274" t="s">
        <v>19118</v>
      </c>
      <c r="C3081" s="98" t="s">
        <v>16064</v>
      </c>
      <c r="D3081" s="98" t="s">
        <v>15797</v>
      </c>
      <c r="E3081" s="276"/>
    </row>
    <row r="3082" spans="1:5" ht="15.75">
      <c r="A3082" s="129"/>
      <c r="B3082" s="274" t="s">
        <v>19119</v>
      </c>
      <c r="C3082" s="98" t="s">
        <v>16064</v>
      </c>
      <c r="D3082" s="98" t="s">
        <v>15797</v>
      </c>
      <c r="E3082" s="276"/>
    </row>
    <row r="3083" spans="1:5" ht="15.75">
      <c r="A3083" s="129"/>
      <c r="B3083" s="274" t="s">
        <v>19120</v>
      </c>
      <c r="C3083" s="98" t="s">
        <v>16064</v>
      </c>
      <c r="D3083" s="98" t="s">
        <v>15797</v>
      </c>
      <c r="E3083" s="276"/>
    </row>
    <row r="3084" spans="1:5" ht="15.75">
      <c r="A3084" s="129"/>
      <c r="B3084" s="274" t="s">
        <v>19121</v>
      </c>
      <c r="C3084" s="98" t="s">
        <v>16064</v>
      </c>
      <c r="D3084" s="98" t="s">
        <v>15797</v>
      </c>
      <c r="E3084" s="276"/>
    </row>
    <row r="3085" spans="1:5" ht="15.75">
      <c r="A3085" s="129"/>
      <c r="B3085" s="274" t="s">
        <v>19122</v>
      </c>
      <c r="C3085" s="98" t="s">
        <v>16064</v>
      </c>
      <c r="D3085" s="98" t="s">
        <v>15797</v>
      </c>
      <c r="E3085" s="276"/>
    </row>
    <row r="3086" spans="1:5" ht="15.75">
      <c r="A3086" s="129"/>
      <c r="B3086" s="274" t="s">
        <v>19123</v>
      </c>
      <c r="C3086" s="98" t="s">
        <v>16064</v>
      </c>
      <c r="D3086" s="98" t="s">
        <v>15797</v>
      </c>
      <c r="E3086" s="276"/>
    </row>
    <row r="3087" spans="1:5" ht="15.75">
      <c r="A3087" s="129"/>
      <c r="B3087" s="274" t="s">
        <v>19124</v>
      </c>
      <c r="C3087" s="98" t="s">
        <v>16064</v>
      </c>
      <c r="D3087" s="98" t="s">
        <v>15797</v>
      </c>
      <c r="E3087" s="276"/>
    </row>
    <row r="3088" spans="1:5" ht="15.75">
      <c r="A3088" s="129"/>
      <c r="B3088" s="274" t="s">
        <v>19125</v>
      </c>
      <c r="C3088" s="98" t="s">
        <v>16064</v>
      </c>
      <c r="D3088" s="98" t="s">
        <v>15797</v>
      </c>
      <c r="E3088" s="276"/>
    </row>
    <row r="3089" spans="1:5" ht="15.75">
      <c r="A3089" s="129"/>
      <c r="B3089" s="274" t="s">
        <v>19126</v>
      </c>
      <c r="C3089" s="98" t="s">
        <v>16064</v>
      </c>
      <c r="D3089" s="98" t="s">
        <v>15797</v>
      </c>
      <c r="E3089" s="276"/>
    </row>
    <row r="3090" spans="1:5" ht="15.75">
      <c r="A3090" s="129"/>
      <c r="B3090" s="274" t="s">
        <v>19127</v>
      </c>
      <c r="C3090" s="98" t="s">
        <v>16064</v>
      </c>
      <c r="D3090" s="98" t="s">
        <v>15797</v>
      </c>
      <c r="E3090" s="276"/>
    </row>
    <row r="3091" spans="1:5" ht="15.75">
      <c r="A3091" s="129"/>
      <c r="B3091" s="274" t="s">
        <v>19128</v>
      </c>
      <c r="C3091" s="98" t="s">
        <v>16064</v>
      </c>
      <c r="D3091" s="98" t="s">
        <v>15797</v>
      </c>
      <c r="E3091" s="276"/>
    </row>
    <row r="3092" spans="1:5" ht="15.75">
      <c r="A3092" s="129"/>
      <c r="B3092" s="274" t="s">
        <v>19129</v>
      </c>
      <c r="C3092" s="98" t="s">
        <v>16064</v>
      </c>
      <c r="D3092" s="98" t="s">
        <v>15797</v>
      </c>
      <c r="E3092" s="276"/>
    </row>
    <row r="3093" spans="1:5" ht="15.75">
      <c r="A3093" s="129"/>
      <c r="B3093" s="274" t="s">
        <v>19130</v>
      </c>
      <c r="C3093" s="98" t="s">
        <v>16064</v>
      </c>
      <c r="D3093" s="98" t="s">
        <v>15797</v>
      </c>
      <c r="E3093" s="276"/>
    </row>
    <row r="3094" spans="1:5" ht="15.75">
      <c r="A3094" s="129"/>
      <c r="B3094" s="274" t="s">
        <v>19131</v>
      </c>
      <c r="C3094" s="98" t="s">
        <v>16064</v>
      </c>
      <c r="D3094" s="98" t="s">
        <v>15797</v>
      </c>
      <c r="E3094" s="276"/>
    </row>
    <row r="3095" spans="1:5" ht="15.75">
      <c r="A3095" s="129"/>
      <c r="B3095" s="274" t="s">
        <v>19132</v>
      </c>
      <c r="C3095" s="98" t="s">
        <v>16064</v>
      </c>
      <c r="D3095" s="98" t="s">
        <v>15797</v>
      </c>
      <c r="E3095" s="276"/>
    </row>
    <row r="3096" spans="1:5" ht="15.75">
      <c r="A3096" s="129"/>
      <c r="B3096" s="274" t="s">
        <v>19133</v>
      </c>
      <c r="C3096" s="98" t="s">
        <v>16064</v>
      </c>
      <c r="D3096" s="98" t="s">
        <v>15797</v>
      </c>
      <c r="E3096" s="276"/>
    </row>
    <row r="3097" spans="1:5" ht="15.75">
      <c r="A3097" s="129"/>
      <c r="B3097" s="274" t="s">
        <v>19134</v>
      </c>
      <c r="C3097" s="98" t="s">
        <v>16064</v>
      </c>
      <c r="D3097" s="98" t="s">
        <v>15797</v>
      </c>
      <c r="E3097" s="276"/>
    </row>
    <row r="3098" spans="1:5" ht="15.75">
      <c r="A3098" s="129"/>
      <c r="B3098" s="274" t="s">
        <v>19135</v>
      </c>
      <c r="C3098" s="98" t="s">
        <v>16064</v>
      </c>
      <c r="D3098" s="98" t="s">
        <v>15797</v>
      </c>
      <c r="E3098" s="276"/>
    </row>
    <row r="3099" spans="1:5" ht="15.75">
      <c r="A3099" s="129"/>
      <c r="B3099" s="274" t="s">
        <v>19136</v>
      </c>
      <c r="C3099" s="98" t="s">
        <v>16064</v>
      </c>
      <c r="D3099" s="98" t="s">
        <v>15797</v>
      </c>
      <c r="E3099" s="276"/>
    </row>
    <row r="3100" spans="1:5" ht="15.75">
      <c r="A3100" s="129"/>
      <c r="B3100" s="274" t="s">
        <v>19137</v>
      </c>
      <c r="C3100" s="98" t="s">
        <v>16064</v>
      </c>
      <c r="D3100" s="98" t="s">
        <v>15797</v>
      </c>
      <c r="E3100" s="276"/>
    </row>
    <row r="3101" spans="1:5" ht="15.75">
      <c r="A3101" s="129"/>
      <c r="B3101" s="274" t="s">
        <v>19138</v>
      </c>
      <c r="C3101" s="98" t="s">
        <v>16064</v>
      </c>
      <c r="D3101" s="98" t="s">
        <v>15797</v>
      </c>
      <c r="E3101" s="276"/>
    </row>
    <row r="3102" spans="1:5" ht="15.75">
      <c r="A3102" s="129"/>
      <c r="B3102" s="274" t="s">
        <v>19139</v>
      </c>
      <c r="C3102" s="98" t="s">
        <v>16064</v>
      </c>
      <c r="D3102" s="98" t="s">
        <v>15797</v>
      </c>
      <c r="E3102" s="276"/>
    </row>
    <row r="3103" spans="1:5" ht="15.75">
      <c r="A3103" s="129"/>
      <c r="B3103" s="274" t="s">
        <v>19140</v>
      </c>
      <c r="C3103" s="98" t="s">
        <v>16064</v>
      </c>
      <c r="D3103" s="98" t="s">
        <v>15797</v>
      </c>
      <c r="E3103" s="276"/>
    </row>
    <row r="3104" spans="1:5" ht="15.75">
      <c r="A3104" s="129"/>
      <c r="B3104" s="274" t="s">
        <v>19141</v>
      </c>
      <c r="C3104" s="98" t="s">
        <v>16064</v>
      </c>
      <c r="D3104" s="98" t="s">
        <v>15797</v>
      </c>
      <c r="E3104" s="276"/>
    </row>
    <row r="3105" spans="1:5" ht="15.75">
      <c r="A3105" s="129"/>
      <c r="B3105" s="274" t="s">
        <v>19142</v>
      </c>
      <c r="C3105" s="98" t="s">
        <v>16064</v>
      </c>
      <c r="D3105" s="98" t="s">
        <v>15797</v>
      </c>
      <c r="E3105" s="276"/>
    </row>
    <row r="3106" spans="1:5" ht="15.75">
      <c r="A3106" s="129"/>
      <c r="B3106" s="274" t="s">
        <v>19143</v>
      </c>
      <c r="C3106" s="98" t="s">
        <v>16064</v>
      </c>
      <c r="D3106" s="98" t="s">
        <v>15797</v>
      </c>
      <c r="E3106" s="276"/>
    </row>
    <row r="3107" spans="1:5" ht="15.75">
      <c r="A3107" s="129"/>
      <c r="B3107" s="274" t="s">
        <v>19144</v>
      </c>
      <c r="C3107" s="98" t="s">
        <v>16064</v>
      </c>
      <c r="D3107" s="98" t="s">
        <v>15797</v>
      </c>
      <c r="E3107" s="276"/>
    </row>
    <row r="3108" spans="1:5" ht="15.75">
      <c r="A3108" s="129"/>
      <c r="B3108" s="274" t="s">
        <v>19145</v>
      </c>
      <c r="C3108" s="98" t="s">
        <v>16064</v>
      </c>
      <c r="D3108" s="98" t="s">
        <v>15797</v>
      </c>
      <c r="E3108" s="276"/>
    </row>
    <row r="3109" spans="1:5" ht="15.75">
      <c r="A3109" s="129"/>
      <c r="B3109" s="274" t="s">
        <v>19146</v>
      </c>
      <c r="C3109" s="98" t="s">
        <v>16064</v>
      </c>
      <c r="D3109" s="98" t="s">
        <v>15797</v>
      </c>
      <c r="E3109" s="276"/>
    </row>
    <row r="3110" spans="1:5" ht="15.75">
      <c r="A3110" s="129"/>
      <c r="B3110" s="274" t="s">
        <v>19147</v>
      </c>
      <c r="C3110" s="98" t="s">
        <v>16064</v>
      </c>
      <c r="D3110" s="98" t="s">
        <v>15797</v>
      </c>
      <c r="E3110" s="276"/>
    </row>
    <row r="3111" spans="1:5" ht="15.75">
      <c r="A3111" s="129"/>
      <c r="B3111" s="274" t="s">
        <v>19148</v>
      </c>
      <c r="C3111" s="98" t="s">
        <v>16064</v>
      </c>
      <c r="D3111" s="98" t="s">
        <v>15797</v>
      </c>
      <c r="E3111" s="276"/>
    </row>
    <row r="3112" spans="1:5" ht="15.75">
      <c r="A3112" s="129"/>
      <c r="B3112" s="274" t="s">
        <v>19149</v>
      </c>
      <c r="C3112" s="98" t="s">
        <v>16064</v>
      </c>
      <c r="D3112" s="98" t="s">
        <v>15797</v>
      </c>
      <c r="E3112" s="276"/>
    </row>
    <row r="3113" spans="1:5" ht="15.75">
      <c r="A3113" s="129"/>
      <c r="B3113" s="274" t="s">
        <v>19150</v>
      </c>
      <c r="C3113" s="98" t="s">
        <v>16064</v>
      </c>
      <c r="D3113" s="98" t="s">
        <v>15797</v>
      </c>
      <c r="E3113" s="276"/>
    </row>
    <row r="3114" spans="1:5" ht="15.75">
      <c r="A3114" s="129"/>
      <c r="B3114" s="274" t="s">
        <v>19151</v>
      </c>
      <c r="C3114" s="98" t="s">
        <v>16064</v>
      </c>
      <c r="D3114" s="98" t="s">
        <v>15797</v>
      </c>
      <c r="E3114" s="276"/>
    </row>
    <row r="3115" spans="1:5" ht="15.75">
      <c r="A3115" s="129"/>
      <c r="B3115" s="274" t="s">
        <v>19152</v>
      </c>
      <c r="C3115" s="98" t="s">
        <v>16064</v>
      </c>
      <c r="D3115" s="98" t="s">
        <v>15797</v>
      </c>
      <c r="E3115" s="276"/>
    </row>
    <row r="3116" spans="1:5" ht="15.75">
      <c r="A3116" s="129"/>
      <c r="B3116" s="274" t="s">
        <v>19153</v>
      </c>
      <c r="C3116" s="98" t="s">
        <v>16064</v>
      </c>
      <c r="D3116" s="98" t="s">
        <v>15797</v>
      </c>
      <c r="E3116" s="276"/>
    </row>
    <row r="3117" spans="1:5" ht="15.75">
      <c r="A3117" s="129"/>
      <c r="B3117" s="274" t="s">
        <v>19154</v>
      </c>
      <c r="C3117" s="98" t="s">
        <v>16064</v>
      </c>
      <c r="D3117" s="98" t="s">
        <v>15797</v>
      </c>
      <c r="E3117" s="276"/>
    </row>
    <row r="3118" spans="1:5" ht="15.75">
      <c r="A3118" s="129"/>
      <c r="B3118" s="274" t="s">
        <v>19155</v>
      </c>
      <c r="C3118" s="98" t="s">
        <v>16064</v>
      </c>
      <c r="D3118" s="98" t="s">
        <v>15797</v>
      </c>
      <c r="E3118" s="276"/>
    </row>
    <row r="3119" spans="1:5" ht="15.75">
      <c r="A3119" s="129"/>
      <c r="B3119" s="274" t="s">
        <v>19156</v>
      </c>
      <c r="C3119" s="98" t="s">
        <v>16064</v>
      </c>
      <c r="D3119" s="98" t="s">
        <v>15797</v>
      </c>
      <c r="E3119" s="276"/>
    </row>
    <row r="3120" spans="1:5" ht="15.75">
      <c r="A3120" s="129"/>
      <c r="B3120" s="274" t="s">
        <v>19157</v>
      </c>
      <c r="C3120" s="98" t="s">
        <v>16064</v>
      </c>
      <c r="D3120" s="98" t="s">
        <v>15797</v>
      </c>
      <c r="E3120" s="276"/>
    </row>
    <row r="3121" spans="1:5" ht="15.75">
      <c r="A3121" s="129"/>
      <c r="B3121" s="274" t="s">
        <v>19158</v>
      </c>
      <c r="C3121" s="98" t="s">
        <v>16064</v>
      </c>
      <c r="D3121" s="98" t="s">
        <v>15797</v>
      </c>
      <c r="E3121" s="276"/>
    </row>
    <row r="3122" spans="1:5" ht="15.75">
      <c r="A3122" s="129"/>
      <c r="B3122" s="274" t="s">
        <v>19159</v>
      </c>
      <c r="C3122" s="98" t="s">
        <v>16064</v>
      </c>
      <c r="D3122" s="98" t="s">
        <v>15797</v>
      </c>
      <c r="E3122" s="276"/>
    </row>
    <row r="3123" spans="1:5" ht="15.75">
      <c r="A3123" s="129"/>
      <c r="B3123" s="274" t="s">
        <v>19160</v>
      </c>
      <c r="C3123" s="98" t="s">
        <v>16064</v>
      </c>
      <c r="D3123" s="98" t="s">
        <v>15797</v>
      </c>
      <c r="E3123" s="276"/>
    </row>
    <row r="3124" spans="1:5" ht="15.75">
      <c r="A3124" s="129"/>
      <c r="B3124" s="274" t="s">
        <v>19161</v>
      </c>
      <c r="C3124" s="98" t="s">
        <v>16064</v>
      </c>
      <c r="D3124" s="98" t="s">
        <v>15797</v>
      </c>
      <c r="E3124" s="276"/>
    </row>
    <row r="3125" spans="1:5" ht="15.75">
      <c r="A3125" s="129"/>
      <c r="B3125" s="274" t="s">
        <v>19162</v>
      </c>
      <c r="C3125" s="98" t="s">
        <v>16064</v>
      </c>
      <c r="D3125" s="98" t="s">
        <v>15797</v>
      </c>
      <c r="E3125" s="276"/>
    </row>
    <row r="3126" spans="1:5" ht="15.75">
      <c r="A3126" s="129"/>
      <c r="B3126" s="274" t="s">
        <v>19163</v>
      </c>
      <c r="C3126" s="98" t="s">
        <v>16064</v>
      </c>
      <c r="D3126" s="98" t="s">
        <v>15797</v>
      </c>
      <c r="E3126" s="276"/>
    </row>
    <row r="3127" spans="1:5" ht="15.75">
      <c r="A3127" s="129"/>
      <c r="B3127" s="274" t="s">
        <v>19164</v>
      </c>
      <c r="C3127" s="98" t="s">
        <v>16064</v>
      </c>
      <c r="D3127" s="98" t="s">
        <v>15797</v>
      </c>
      <c r="E3127" s="276"/>
    </row>
    <row r="3128" spans="1:5" ht="15.75">
      <c r="A3128" s="129"/>
      <c r="B3128" s="274" t="s">
        <v>19165</v>
      </c>
      <c r="C3128" s="98" t="s">
        <v>16064</v>
      </c>
      <c r="D3128" s="98" t="s">
        <v>15797</v>
      </c>
      <c r="E3128" s="276"/>
    </row>
    <row r="3129" spans="1:5" ht="15.75">
      <c r="A3129" s="129"/>
      <c r="B3129" s="274" t="s">
        <v>19166</v>
      </c>
      <c r="C3129" s="98" t="s">
        <v>16064</v>
      </c>
      <c r="D3129" s="98" t="s">
        <v>15797</v>
      </c>
      <c r="E3129" s="276"/>
    </row>
    <row r="3130" spans="1:5" ht="15.75">
      <c r="A3130" s="129"/>
      <c r="B3130" s="274" t="s">
        <v>19167</v>
      </c>
      <c r="C3130" s="98" t="s">
        <v>16064</v>
      </c>
      <c r="D3130" s="98" t="s">
        <v>15797</v>
      </c>
      <c r="E3130" s="276"/>
    </row>
    <row r="3131" spans="1:5" ht="15.75">
      <c r="A3131" s="129"/>
      <c r="B3131" s="274" t="s">
        <v>19168</v>
      </c>
      <c r="C3131" s="98" t="s">
        <v>16064</v>
      </c>
      <c r="D3131" s="98" t="s">
        <v>15797</v>
      </c>
      <c r="E3131" s="276"/>
    </row>
    <row r="3132" spans="1:5" ht="15.75">
      <c r="A3132" s="129"/>
      <c r="B3132" s="274" t="s">
        <v>19169</v>
      </c>
      <c r="C3132" s="98" t="s">
        <v>16064</v>
      </c>
      <c r="D3132" s="98" t="s">
        <v>15797</v>
      </c>
      <c r="E3132" s="276"/>
    </row>
    <row r="3133" spans="1:5" ht="15.75">
      <c r="A3133" s="129"/>
      <c r="B3133" s="274" t="s">
        <v>19170</v>
      </c>
      <c r="C3133" s="98" t="s">
        <v>16064</v>
      </c>
      <c r="D3133" s="98" t="s">
        <v>15797</v>
      </c>
      <c r="E3133" s="276"/>
    </row>
    <row r="3134" spans="1:5" ht="15.75">
      <c r="A3134" s="129"/>
      <c r="B3134" s="274" t="s">
        <v>19171</v>
      </c>
      <c r="C3134" s="98" t="s">
        <v>16064</v>
      </c>
      <c r="D3134" s="98" t="s">
        <v>15797</v>
      </c>
      <c r="E3134" s="276"/>
    </row>
    <row r="3135" spans="1:5" ht="15.75">
      <c r="A3135" s="129"/>
      <c r="B3135" s="274" t="s">
        <v>19172</v>
      </c>
      <c r="C3135" s="98" t="s">
        <v>16064</v>
      </c>
      <c r="D3135" s="98" t="s">
        <v>15797</v>
      </c>
      <c r="E3135" s="276"/>
    </row>
    <row r="3136" spans="1:5" ht="15.75">
      <c r="A3136" s="129"/>
      <c r="B3136" s="274" t="s">
        <v>19173</v>
      </c>
      <c r="C3136" s="98" t="s">
        <v>16064</v>
      </c>
      <c r="D3136" s="98" t="s">
        <v>15797</v>
      </c>
      <c r="E3136" s="276"/>
    </row>
    <row r="3137" spans="1:5" ht="15.75">
      <c r="A3137" s="129"/>
      <c r="B3137" s="274" t="s">
        <v>19174</v>
      </c>
      <c r="C3137" s="98" t="s">
        <v>16064</v>
      </c>
      <c r="D3137" s="98" t="s">
        <v>15797</v>
      </c>
      <c r="E3137" s="276"/>
    </row>
    <row r="3138" spans="1:5" ht="15.75">
      <c r="A3138" s="129"/>
      <c r="B3138" s="274" t="s">
        <v>19175</v>
      </c>
      <c r="C3138" s="98" t="s">
        <v>16064</v>
      </c>
      <c r="D3138" s="98" t="s">
        <v>15797</v>
      </c>
      <c r="E3138" s="276"/>
    </row>
    <row r="3139" spans="1:5" ht="15.75">
      <c r="A3139" s="129"/>
      <c r="B3139" s="274" t="s">
        <v>19176</v>
      </c>
      <c r="C3139" s="98" t="s">
        <v>16064</v>
      </c>
      <c r="D3139" s="98" t="s">
        <v>15797</v>
      </c>
      <c r="E3139" s="276"/>
    </row>
    <row r="3140" spans="1:5" ht="15.75">
      <c r="A3140" s="129"/>
      <c r="B3140" s="274" t="s">
        <v>19177</v>
      </c>
      <c r="C3140" s="98" t="s">
        <v>16064</v>
      </c>
      <c r="D3140" s="98" t="s">
        <v>15797</v>
      </c>
      <c r="E3140" s="276"/>
    </row>
    <row r="3141" spans="1:5" ht="15.75">
      <c r="A3141" s="129"/>
      <c r="B3141" s="274" t="s">
        <v>19178</v>
      </c>
      <c r="C3141" s="98" t="s">
        <v>16064</v>
      </c>
      <c r="D3141" s="98" t="s">
        <v>15797</v>
      </c>
      <c r="E3141" s="276"/>
    </row>
    <row r="3142" spans="1:5" ht="15.75">
      <c r="A3142" s="129"/>
      <c r="B3142" s="274" t="s">
        <v>19179</v>
      </c>
      <c r="C3142" s="98" t="s">
        <v>16064</v>
      </c>
      <c r="D3142" s="98" t="s">
        <v>15797</v>
      </c>
      <c r="E3142" s="276"/>
    </row>
    <row r="3143" spans="1:5" ht="15.75">
      <c r="A3143" s="129"/>
      <c r="B3143" s="274" t="s">
        <v>19180</v>
      </c>
      <c r="C3143" s="98" t="s">
        <v>16064</v>
      </c>
      <c r="D3143" s="98" t="s">
        <v>15797</v>
      </c>
      <c r="E3143" s="276"/>
    </row>
    <row r="3144" spans="1:5" ht="15.75">
      <c r="A3144" s="129"/>
      <c r="B3144" s="274" t="s">
        <v>19181</v>
      </c>
      <c r="C3144" s="98" t="s">
        <v>16064</v>
      </c>
      <c r="D3144" s="98" t="s">
        <v>15797</v>
      </c>
      <c r="E3144" s="276"/>
    </row>
    <row r="3145" spans="1:5" ht="15.75">
      <c r="A3145" s="129"/>
      <c r="B3145" s="274" t="s">
        <v>19182</v>
      </c>
      <c r="C3145" s="98" t="s">
        <v>16064</v>
      </c>
      <c r="D3145" s="98" t="s">
        <v>15797</v>
      </c>
      <c r="E3145" s="276"/>
    </row>
    <row r="3146" spans="1:5" ht="15.75">
      <c r="A3146" s="129"/>
      <c r="B3146" s="274" t="s">
        <v>19183</v>
      </c>
      <c r="C3146" s="98" t="s">
        <v>16064</v>
      </c>
      <c r="D3146" s="98" t="s">
        <v>15797</v>
      </c>
      <c r="E3146" s="276"/>
    </row>
    <row r="3147" spans="1:5" ht="15.75">
      <c r="A3147" s="129"/>
      <c r="B3147" s="274" t="s">
        <v>19184</v>
      </c>
      <c r="C3147" s="98" t="s">
        <v>16064</v>
      </c>
      <c r="D3147" s="98" t="s">
        <v>15797</v>
      </c>
      <c r="E3147" s="276"/>
    </row>
    <row r="3148" spans="1:5" ht="15.75">
      <c r="A3148" s="129"/>
      <c r="B3148" s="274" t="s">
        <v>19185</v>
      </c>
      <c r="C3148" s="98" t="s">
        <v>16064</v>
      </c>
      <c r="D3148" s="98" t="s">
        <v>15797</v>
      </c>
      <c r="E3148" s="276"/>
    </row>
    <row r="3149" spans="1:5" ht="15.75">
      <c r="A3149" s="129"/>
      <c r="B3149" s="274" t="s">
        <v>19186</v>
      </c>
      <c r="C3149" s="98" t="s">
        <v>16064</v>
      </c>
      <c r="D3149" s="98" t="s">
        <v>15797</v>
      </c>
      <c r="E3149" s="276"/>
    </row>
    <row r="3150" spans="1:5" ht="15.75">
      <c r="A3150" s="129"/>
      <c r="B3150" s="274" t="s">
        <v>19187</v>
      </c>
      <c r="C3150" s="98" t="s">
        <v>16064</v>
      </c>
      <c r="D3150" s="98" t="s">
        <v>15797</v>
      </c>
      <c r="E3150" s="276"/>
    </row>
    <row r="3151" spans="1:5" ht="15.75">
      <c r="A3151" s="129"/>
      <c r="B3151" s="274" t="s">
        <v>19188</v>
      </c>
      <c r="C3151" s="98" t="s">
        <v>16064</v>
      </c>
      <c r="D3151" s="98" t="s">
        <v>15797</v>
      </c>
      <c r="E3151" s="276"/>
    </row>
    <row r="3152" spans="1:5" ht="15.75">
      <c r="A3152" s="129"/>
      <c r="B3152" s="274" t="s">
        <v>19189</v>
      </c>
      <c r="C3152" s="98" t="s">
        <v>16064</v>
      </c>
      <c r="D3152" s="98" t="s">
        <v>15797</v>
      </c>
      <c r="E3152" s="276"/>
    </row>
    <row r="3153" spans="1:5" ht="15.75">
      <c r="A3153" s="129"/>
      <c r="B3153" s="274" t="s">
        <v>19190</v>
      </c>
      <c r="C3153" s="98" t="s">
        <v>16064</v>
      </c>
      <c r="D3153" s="98" t="s">
        <v>15797</v>
      </c>
      <c r="E3153" s="276"/>
    </row>
    <row r="3154" spans="1:5" ht="15.75">
      <c r="A3154" s="129"/>
      <c r="B3154" s="274" t="s">
        <v>19191</v>
      </c>
      <c r="C3154" s="98" t="s">
        <v>16064</v>
      </c>
      <c r="D3154" s="98" t="s">
        <v>15797</v>
      </c>
      <c r="E3154" s="276"/>
    </row>
    <row r="3155" spans="1:5" ht="15.75">
      <c r="A3155" s="129"/>
      <c r="B3155" s="274" t="s">
        <v>19192</v>
      </c>
      <c r="C3155" s="98" t="s">
        <v>16064</v>
      </c>
      <c r="D3155" s="98" t="s">
        <v>15797</v>
      </c>
      <c r="E3155" s="276"/>
    </row>
    <row r="3156" spans="1:5" ht="15.75">
      <c r="A3156" s="129"/>
      <c r="B3156" s="274" t="s">
        <v>19193</v>
      </c>
      <c r="C3156" s="98" t="s">
        <v>16064</v>
      </c>
      <c r="D3156" s="98" t="s">
        <v>15797</v>
      </c>
      <c r="E3156" s="276"/>
    </row>
    <row r="3157" spans="1:5" ht="15.75">
      <c r="A3157" s="129"/>
      <c r="B3157" s="274" t="s">
        <v>19194</v>
      </c>
      <c r="C3157" s="98" t="s">
        <v>16064</v>
      </c>
      <c r="D3157" s="98" t="s">
        <v>15797</v>
      </c>
      <c r="E3157" s="276"/>
    </row>
    <row r="3158" spans="1:5" ht="15.75">
      <c r="A3158" s="129"/>
      <c r="B3158" s="274" t="s">
        <v>19195</v>
      </c>
      <c r="C3158" s="98" t="s">
        <v>16064</v>
      </c>
      <c r="D3158" s="98" t="s">
        <v>15797</v>
      </c>
      <c r="E3158" s="276"/>
    </row>
    <row r="3159" spans="1:5" ht="15.75">
      <c r="A3159" s="129"/>
      <c r="B3159" s="274" t="s">
        <v>19196</v>
      </c>
      <c r="C3159" s="98" t="s">
        <v>16064</v>
      </c>
      <c r="D3159" s="98" t="s">
        <v>15797</v>
      </c>
      <c r="E3159" s="276"/>
    </row>
    <row r="3160" spans="1:5" ht="15.75">
      <c r="A3160" s="129"/>
      <c r="B3160" s="274" t="s">
        <v>19197</v>
      </c>
      <c r="C3160" s="98" t="s">
        <v>16064</v>
      </c>
      <c r="D3160" s="98" t="s">
        <v>15797</v>
      </c>
      <c r="E3160" s="276"/>
    </row>
    <row r="3161" spans="1:5" ht="15.75">
      <c r="A3161" s="129"/>
      <c r="B3161" s="274" t="s">
        <v>19198</v>
      </c>
      <c r="C3161" s="98" t="s">
        <v>16064</v>
      </c>
      <c r="D3161" s="98" t="s">
        <v>15797</v>
      </c>
      <c r="E3161" s="276"/>
    </row>
    <row r="3162" spans="1:5" ht="15.75">
      <c r="A3162" s="129"/>
      <c r="B3162" s="274" t="s">
        <v>19199</v>
      </c>
      <c r="C3162" s="98" t="s">
        <v>16064</v>
      </c>
      <c r="D3162" s="98" t="s">
        <v>15797</v>
      </c>
      <c r="E3162" s="276"/>
    </row>
    <row r="3163" spans="1:5" ht="15.75">
      <c r="A3163" s="129"/>
      <c r="B3163" s="274" t="s">
        <v>19200</v>
      </c>
      <c r="C3163" s="98" t="s">
        <v>16064</v>
      </c>
      <c r="D3163" s="98" t="s">
        <v>15797</v>
      </c>
      <c r="E3163" s="276"/>
    </row>
    <row r="3164" spans="1:5" ht="15.75">
      <c r="A3164" s="129"/>
      <c r="B3164" s="274" t="s">
        <v>19201</v>
      </c>
      <c r="C3164" s="98" t="s">
        <v>16064</v>
      </c>
      <c r="D3164" s="98" t="s">
        <v>15797</v>
      </c>
      <c r="E3164" s="276"/>
    </row>
    <row r="3165" spans="1:5" ht="15.75">
      <c r="A3165" s="129"/>
      <c r="B3165" s="274" t="s">
        <v>19202</v>
      </c>
      <c r="C3165" s="98" t="s">
        <v>16064</v>
      </c>
      <c r="D3165" s="98" t="s">
        <v>15797</v>
      </c>
      <c r="E3165" s="276"/>
    </row>
    <row r="3166" spans="1:5" ht="15.75">
      <c r="A3166" s="129"/>
      <c r="B3166" s="274" t="s">
        <v>19203</v>
      </c>
      <c r="C3166" s="98" t="s">
        <v>16064</v>
      </c>
      <c r="D3166" s="98" t="s">
        <v>15797</v>
      </c>
      <c r="E3166" s="276"/>
    </row>
    <row r="3167" spans="1:5" ht="15.75">
      <c r="A3167" s="129"/>
      <c r="B3167" s="274" t="s">
        <v>19204</v>
      </c>
      <c r="C3167" s="98" t="s">
        <v>16064</v>
      </c>
      <c r="D3167" s="98" t="s">
        <v>15797</v>
      </c>
      <c r="E3167" s="276"/>
    </row>
    <row r="3168" spans="1:5" ht="15.75">
      <c r="A3168" s="129"/>
      <c r="B3168" s="274" t="s">
        <v>19205</v>
      </c>
      <c r="C3168" s="98" t="s">
        <v>16064</v>
      </c>
      <c r="D3168" s="98" t="s">
        <v>15797</v>
      </c>
      <c r="E3168" s="276"/>
    </row>
    <row r="3169" spans="1:5" ht="15.75">
      <c r="A3169" s="129"/>
      <c r="B3169" s="274" t="s">
        <v>19206</v>
      </c>
      <c r="C3169" s="98" t="s">
        <v>16064</v>
      </c>
      <c r="D3169" s="98" t="s">
        <v>15797</v>
      </c>
      <c r="E3169" s="276"/>
    </row>
    <row r="3170" spans="1:5" ht="15.75">
      <c r="A3170" s="129"/>
      <c r="B3170" s="274" t="s">
        <v>19207</v>
      </c>
      <c r="C3170" s="98" t="s">
        <v>16064</v>
      </c>
      <c r="D3170" s="98" t="s">
        <v>15797</v>
      </c>
      <c r="E3170" s="276"/>
    </row>
    <row r="3171" spans="1:5" ht="15.75">
      <c r="A3171" s="129"/>
      <c r="B3171" s="274" t="s">
        <v>19208</v>
      </c>
      <c r="C3171" s="98" t="s">
        <v>16064</v>
      </c>
      <c r="D3171" s="98" t="s">
        <v>15797</v>
      </c>
      <c r="E3171" s="276"/>
    </row>
    <row r="3172" spans="1:5" ht="15.75">
      <c r="A3172" s="129"/>
      <c r="B3172" s="274" t="s">
        <v>19209</v>
      </c>
      <c r="C3172" s="98" t="s">
        <v>16064</v>
      </c>
      <c r="D3172" s="98" t="s">
        <v>15797</v>
      </c>
      <c r="E3172" s="276"/>
    </row>
    <row r="3173" spans="1:5" ht="15.75">
      <c r="A3173" s="129"/>
      <c r="B3173" s="274" t="s">
        <v>19210</v>
      </c>
      <c r="C3173" s="98" t="s">
        <v>16064</v>
      </c>
      <c r="D3173" s="98" t="s">
        <v>15797</v>
      </c>
      <c r="E3173" s="276"/>
    </row>
    <row r="3174" spans="1:5" ht="15.75">
      <c r="A3174" s="129"/>
      <c r="B3174" s="274" t="s">
        <v>19211</v>
      </c>
      <c r="C3174" s="98" t="s">
        <v>16064</v>
      </c>
      <c r="D3174" s="98" t="s">
        <v>15797</v>
      </c>
      <c r="E3174" s="276"/>
    </row>
    <row r="3175" spans="1:5" ht="15.75">
      <c r="A3175" s="129"/>
      <c r="B3175" s="274" t="s">
        <v>19212</v>
      </c>
      <c r="C3175" s="98" t="s">
        <v>16064</v>
      </c>
      <c r="D3175" s="98" t="s">
        <v>15797</v>
      </c>
      <c r="E3175" s="276"/>
    </row>
    <row r="3176" spans="1:5" ht="15.75">
      <c r="A3176" s="129"/>
      <c r="B3176" s="274" t="s">
        <v>19213</v>
      </c>
      <c r="C3176" s="98" t="s">
        <v>16064</v>
      </c>
      <c r="D3176" s="98" t="s">
        <v>15797</v>
      </c>
      <c r="E3176" s="276"/>
    </row>
    <row r="3177" spans="1:5" ht="15.75">
      <c r="A3177" s="129"/>
      <c r="B3177" s="274" t="s">
        <v>19214</v>
      </c>
      <c r="C3177" s="98" t="s">
        <v>16064</v>
      </c>
      <c r="D3177" s="98" t="s">
        <v>15797</v>
      </c>
      <c r="E3177" s="276"/>
    </row>
    <row r="3178" spans="1:5" ht="15.75">
      <c r="A3178" s="129"/>
      <c r="B3178" s="274" t="s">
        <v>19215</v>
      </c>
      <c r="C3178" s="98" t="s">
        <v>16064</v>
      </c>
      <c r="D3178" s="98" t="s">
        <v>15797</v>
      </c>
      <c r="E3178" s="276"/>
    </row>
    <row r="3179" spans="1:5" ht="15.75">
      <c r="A3179" s="129"/>
      <c r="B3179" s="274" t="s">
        <v>19216</v>
      </c>
      <c r="C3179" s="98" t="s">
        <v>16064</v>
      </c>
      <c r="D3179" s="98" t="s">
        <v>15797</v>
      </c>
      <c r="E3179" s="276"/>
    </row>
    <row r="3180" spans="1:5" ht="15.75">
      <c r="A3180" s="129"/>
      <c r="B3180" s="274" t="s">
        <v>19217</v>
      </c>
      <c r="C3180" s="98" t="s">
        <v>16064</v>
      </c>
      <c r="D3180" s="98" t="s">
        <v>15797</v>
      </c>
      <c r="E3180" s="276"/>
    </row>
    <row r="3181" spans="1:5" ht="15.75">
      <c r="A3181" s="129"/>
      <c r="B3181" s="274" t="s">
        <v>19218</v>
      </c>
      <c r="C3181" s="98" t="s">
        <v>16064</v>
      </c>
      <c r="D3181" s="98" t="s">
        <v>15797</v>
      </c>
      <c r="E3181" s="276"/>
    </row>
    <row r="3182" spans="1:5" ht="15.75">
      <c r="A3182" s="129"/>
      <c r="B3182" s="274" t="s">
        <v>19219</v>
      </c>
      <c r="C3182" s="98" t="s">
        <v>16064</v>
      </c>
      <c r="D3182" s="98" t="s">
        <v>15797</v>
      </c>
      <c r="E3182" s="276"/>
    </row>
    <row r="3183" spans="1:5" ht="15.75">
      <c r="A3183" s="129"/>
      <c r="B3183" s="274" t="s">
        <v>19220</v>
      </c>
      <c r="C3183" s="98" t="s">
        <v>16064</v>
      </c>
      <c r="D3183" s="98" t="s">
        <v>15797</v>
      </c>
      <c r="E3183" s="276"/>
    </row>
    <row r="3184" spans="1:5" ht="15.75">
      <c r="A3184" s="129"/>
      <c r="B3184" s="274" t="s">
        <v>19221</v>
      </c>
      <c r="C3184" s="98" t="s">
        <v>16064</v>
      </c>
      <c r="D3184" s="98" t="s">
        <v>15797</v>
      </c>
      <c r="E3184" s="276"/>
    </row>
    <row r="3185" spans="1:5" ht="15.75">
      <c r="A3185" s="129"/>
      <c r="B3185" s="274" t="s">
        <v>19222</v>
      </c>
      <c r="C3185" s="98" t="s">
        <v>16064</v>
      </c>
      <c r="D3185" s="98" t="s">
        <v>15797</v>
      </c>
      <c r="E3185" s="276"/>
    </row>
    <row r="3186" spans="1:5" ht="15.75">
      <c r="A3186" s="129"/>
      <c r="B3186" s="274" t="s">
        <v>19223</v>
      </c>
      <c r="C3186" s="98" t="s">
        <v>16064</v>
      </c>
      <c r="D3186" s="98" t="s">
        <v>15797</v>
      </c>
      <c r="E3186" s="276"/>
    </row>
    <row r="3187" spans="1:5" ht="15.75">
      <c r="A3187" s="129"/>
      <c r="B3187" s="274" t="s">
        <v>19224</v>
      </c>
      <c r="C3187" s="98" t="s">
        <v>16064</v>
      </c>
      <c r="D3187" s="98" t="s">
        <v>15797</v>
      </c>
      <c r="E3187" s="276"/>
    </row>
    <row r="3188" spans="1:5" ht="15.75">
      <c r="A3188" s="129"/>
      <c r="B3188" s="274" t="s">
        <v>19225</v>
      </c>
      <c r="C3188" s="98" t="s">
        <v>16064</v>
      </c>
      <c r="D3188" s="98" t="s">
        <v>15797</v>
      </c>
      <c r="E3188" s="276"/>
    </row>
    <row r="3189" spans="1:5" ht="15.75">
      <c r="A3189" s="129"/>
      <c r="B3189" s="274" t="s">
        <v>19226</v>
      </c>
      <c r="C3189" s="98" t="s">
        <v>16064</v>
      </c>
      <c r="D3189" s="98" t="s">
        <v>15797</v>
      </c>
      <c r="E3189" s="276"/>
    </row>
    <row r="3190" spans="1:5" ht="15.75">
      <c r="A3190" s="129"/>
      <c r="B3190" s="274" t="s">
        <v>19227</v>
      </c>
      <c r="C3190" s="98" t="s">
        <v>16064</v>
      </c>
      <c r="D3190" s="98" t="s">
        <v>15797</v>
      </c>
      <c r="E3190" s="276"/>
    </row>
    <row r="3191" spans="1:5" ht="15.75">
      <c r="A3191" s="129"/>
      <c r="B3191" s="274" t="s">
        <v>19228</v>
      </c>
      <c r="C3191" s="98" t="s">
        <v>16064</v>
      </c>
      <c r="D3191" s="98" t="s">
        <v>15797</v>
      </c>
      <c r="E3191" s="276"/>
    </row>
    <row r="3192" spans="1:5" ht="15.75">
      <c r="A3192" s="129"/>
      <c r="B3192" s="274" t="s">
        <v>19229</v>
      </c>
      <c r="C3192" s="98" t="s">
        <v>16064</v>
      </c>
      <c r="D3192" s="98" t="s">
        <v>15797</v>
      </c>
      <c r="E3192" s="276"/>
    </row>
    <row r="3193" spans="1:5" ht="15.75">
      <c r="A3193" s="129"/>
      <c r="B3193" s="274" t="s">
        <v>19230</v>
      </c>
      <c r="C3193" s="98" t="s">
        <v>16064</v>
      </c>
      <c r="D3193" s="98" t="s">
        <v>15797</v>
      </c>
      <c r="E3193" s="276"/>
    </row>
    <row r="3194" spans="1:5" ht="15.75">
      <c r="A3194" s="129"/>
      <c r="B3194" s="274" t="s">
        <v>19231</v>
      </c>
      <c r="C3194" s="98" t="s">
        <v>16064</v>
      </c>
      <c r="D3194" s="98" t="s">
        <v>15797</v>
      </c>
      <c r="E3194" s="276"/>
    </row>
    <row r="3195" spans="1:5" ht="15.75">
      <c r="A3195" s="129"/>
      <c r="B3195" s="274" t="s">
        <v>19232</v>
      </c>
      <c r="C3195" s="98" t="s">
        <v>16064</v>
      </c>
      <c r="D3195" s="98" t="s">
        <v>15797</v>
      </c>
      <c r="E3195" s="276"/>
    </row>
    <row r="3196" spans="1:5" ht="15.75">
      <c r="A3196" s="129"/>
      <c r="B3196" s="274" t="s">
        <v>19233</v>
      </c>
      <c r="C3196" s="98" t="s">
        <v>16064</v>
      </c>
      <c r="D3196" s="98" t="s">
        <v>15797</v>
      </c>
      <c r="E3196" s="276"/>
    </row>
    <row r="3197" spans="1:5" ht="15.75">
      <c r="A3197" s="129"/>
      <c r="B3197" s="274" t="s">
        <v>19234</v>
      </c>
      <c r="C3197" s="98" t="s">
        <v>16064</v>
      </c>
      <c r="D3197" s="98" t="s">
        <v>15797</v>
      </c>
      <c r="E3197" s="276"/>
    </row>
    <row r="3198" spans="1:5" ht="15.75">
      <c r="A3198" s="129"/>
      <c r="B3198" s="274" t="s">
        <v>19235</v>
      </c>
      <c r="C3198" s="98" t="s">
        <v>16064</v>
      </c>
      <c r="D3198" s="98" t="s">
        <v>15797</v>
      </c>
      <c r="E3198" s="276"/>
    </row>
    <row r="3199" spans="1:5" ht="15.75">
      <c r="A3199" s="129"/>
      <c r="B3199" s="274" t="s">
        <v>19236</v>
      </c>
      <c r="C3199" s="98" t="s">
        <v>16064</v>
      </c>
      <c r="D3199" s="98" t="s">
        <v>15797</v>
      </c>
      <c r="E3199" s="276"/>
    </row>
    <row r="3200" spans="1:5" ht="15.75">
      <c r="A3200" s="129"/>
      <c r="B3200" s="274" t="s">
        <v>19237</v>
      </c>
      <c r="C3200" s="98" t="s">
        <v>16064</v>
      </c>
      <c r="D3200" s="98" t="s">
        <v>15797</v>
      </c>
      <c r="E3200" s="276"/>
    </row>
    <row r="3201" spans="1:5" ht="15.75">
      <c r="A3201" s="129"/>
      <c r="B3201" s="274" t="s">
        <v>19238</v>
      </c>
      <c r="C3201" s="98" t="s">
        <v>16064</v>
      </c>
      <c r="D3201" s="98" t="s">
        <v>15797</v>
      </c>
      <c r="E3201" s="276"/>
    </row>
    <row r="3202" spans="1:5" ht="15.75">
      <c r="A3202" s="129"/>
      <c r="B3202" s="274" t="s">
        <v>19239</v>
      </c>
      <c r="C3202" s="98" t="s">
        <v>16064</v>
      </c>
      <c r="D3202" s="98" t="s">
        <v>15797</v>
      </c>
      <c r="E3202" s="276"/>
    </row>
    <row r="3203" spans="1:5" ht="15.75">
      <c r="A3203" s="129"/>
      <c r="B3203" s="274" t="s">
        <v>19240</v>
      </c>
      <c r="C3203" s="98" t="s">
        <v>16064</v>
      </c>
      <c r="D3203" s="98" t="s">
        <v>15797</v>
      </c>
      <c r="E3203" s="276"/>
    </row>
    <row r="3204" spans="1:5" ht="15.75">
      <c r="A3204" s="129"/>
      <c r="B3204" s="274" t="s">
        <v>19241</v>
      </c>
      <c r="C3204" s="98" t="s">
        <v>16064</v>
      </c>
      <c r="D3204" s="98" t="s">
        <v>15797</v>
      </c>
      <c r="E3204" s="276"/>
    </row>
    <row r="3205" spans="1:5" ht="15.75">
      <c r="A3205" s="129"/>
      <c r="B3205" s="274" t="s">
        <v>19242</v>
      </c>
      <c r="C3205" s="98" t="s">
        <v>16064</v>
      </c>
      <c r="D3205" s="98" t="s">
        <v>15797</v>
      </c>
      <c r="E3205" s="276"/>
    </row>
    <row r="3206" spans="1:5" ht="15.75">
      <c r="A3206" s="129"/>
      <c r="B3206" s="274" t="s">
        <v>19243</v>
      </c>
      <c r="C3206" s="98" t="s">
        <v>16064</v>
      </c>
      <c r="D3206" s="98" t="s">
        <v>15797</v>
      </c>
      <c r="E3206" s="276"/>
    </row>
    <row r="3207" spans="1:5" ht="15.75">
      <c r="A3207" s="129"/>
      <c r="B3207" s="274" t="s">
        <v>19244</v>
      </c>
      <c r="C3207" s="98" t="s">
        <v>16064</v>
      </c>
      <c r="D3207" s="98" t="s">
        <v>15797</v>
      </c>
      <c r="E3207" s="276"/>
    </row>
    <row r="3208" spans="1:5" ht="15.75">
      <c r="A3208" s="129"/>
      <c r="B3208" s="274" t="s">
        <v>19245</v>
      </c>
      <c r="C3208" s="98" t="s">
        <v>16064</v>
      </c>
      <c r="D3208" s="98" t="s">
        <v>15797</v>
      </c>
      <c r="E3208" s="276"/>
    </row>
    <row r="3209" spans="1:5" ht="15.75">
      <c r="A3209" s="129"/>
      <c r="B3209" s="274" t="s">
        <v>19246</v>
      </c>
      <c r="C3209" s="98" t="s">
        <v>16064</v>
      </c>
      <c r="D3209" s="98" t="s">
        <v>15797</v>
      </c>
      <c r="E3209" s="276"/>
    </row>
    <row r="3210" spans="1:5" ht="15.75">
      <c r="A3210" s="129"/>
      <c r="B3210" s="274" t="s">
        <v>19247</v>
      </c>
      <c r="C3210" s="98" t="s">
        <v>16064</v>
      </c>
      <c r="D3210" s="98" t="s">
        <v>15797</v>
      </c>
      <c r="E3210" s="276"/>
    </row>
    <row r="3211" spans="1:5" ht="15.75">
      <c r="A3211" s="129"/>
      <c r="B3211" s="274" t="s">
        <v>19248</v>
      </c>
      <c r="C3211" s="98" t="s">
        <v>16064</v>
      </c>
      <c r="D3211" s="98" t="s">
        <v>15797</v>
      </c>
      <c r="E3211" s="276"/>
    </row>
    <row r="3212" spans="1:5" ht="15.75">
      <c r="A3212" s="129"/>
      <c r="B3212" s="274" t="s">
        <v>19249</v>
      </c>
      <c r="C3212" s="98" t="s">
        <v>16064</v>
      </c>
      <c r="D3212" s="98" t="s">
        <v>15797</v>
      </c>
      <c r="E3212" s="276"/>
    </row>
    <row r="3213" spans="1:5" ht="15.75">
      <c r="A3213" s="129"/>
      <c r="B3213" s="274" t="s">
        <v>19250</v>
      </c>
      <c r="C3213" s="98" t="s">
        <v>16064</v>
      </c>
      <c r="D3213" s="98" t="s">
        <v>15797</v>
      </c>
      <c r="E3213" s="276"/>
    </row>
    <row r="3214" spans="1:5" ht="15.75">
      <c r="A3214" s="129"/>
      <c r="B3214" s="274" t="s">
        <v>19251</v>
      </c>
      <c r="C3214" s="98" t="s">
        <v>16064</v>
      </c>
      <c r="D3214" s="98" t="s">
        <v>15797</v>
      </c>
      <c r="E3214" s="276"/>
    </row>
    <row r="3215" spans="1:5" ht="15.75">
      <c r="A3215" s="129"/>
      <c r="B3215" s="274" t="s">
        <v>19252</v>
      </c>
      <c r="C3215" s="98" t="s">
        <v>16064</v>
      </c>
      <c r="D3215" s="98" t="s">
        <v>15797</v>
      </c>
      <c r="E3215" s="276"/>
    </row>
    <row r="3216" spans="1:5" ht="15.75">
      <c r="A3216" s="129"/>
      <c r="B3216" s="274" t="s">
        <v>19253</v>
      </c>
      <c r="C3216" s="98" t="s">
        <v>16064</v>
      </c>
      <c r="D3216" s="98" t="s">
        <v>15797</v>
      </c>
      <c r="E3216" s="276"/>
    </row>
    <row r="3217" spans="1:5" ht="15.75">
      <c r="A3217" s="129"/>
      <c r="B3217" s="274" t="s">
        <v>19254</v>
      </c>
      <c r="C3217" s="98" t="s">
        <v>16064</v>
      </c>
      <c r="D3217" s="98" t="s">
        <v>15797</v>
      </c>
      <c r="E3217" s="276"/>
    </row>
    <row r="3218" spans="1:5" ht="15.75">
      <c r="A3218" s="129"/>
      <c r="B3218" s="274" t="s">
        <v>19255</v>
      </c>
      <c r="C3218" s="98" t="s">
        <v>16064</v>
      </c>
      <c r="D3218" s="98" t="s">
        <v>15797</v>
      </c>
      <c r="E3218" s="276"/>
    </row>
    <row r="3219" spans="1:5" ht="15.75">
      <c r="A3219" s="129"/>
      <c r="B3219" s="274" t="s">
        <v>19256</v>
      </c>
      <c r="C3219" s="98" t="s">
        <v>16064</v>
      </c>
      <c r="D3219" s="98" t="s">
        <v>15797</v>
      </c>
      <c r="E3219" s="276"/>
    </row>
    <row r="3220" spans="1:5" ht="15.75">
      <c r="A3220" s="129"/>
      <c r="B3220" s="274" t="s">
        <v>19257</v>
      </c>
      <c r="C3220" s="98" t="s">
        <v>16064</v>
      </c>
      <c r="D3220" s="98" t="s">
        <v>15797</v>
      </c>
      <c r="E3220" s="276"/>
    </row>
    <row r="3221" spans="1:5" ht="15.75">
      <c r="A3221" s="129"/>
      <c r="B3221" s="274" t="s">
        <v>19258</v>
      </c>
      <c r="C3221" s="98" t="s">
        <v>16064</v>
      </c>
      <c r="D3221" s="98" t="s">
        <v>15797</v>
      </c>
      <c r="E3221" s="276"/>
    </row>
    <row r="3222" spans="1:5" ht="15.75">
      <c r="A3222" s="129"/>
      <c r="B3222" s="274" t="s">
        <v>19259</v>
      </c>
      <c r="C3222" s="98" t="s">
        <v>16064</v>
      </c>
      <c r="D3222" s="98" t="s">
        <v>15797</v>
      </c>
      <c r="E3222" s="276"/>
    </row>
    <row r="3223" spans="1:5" ht="15.75">
      <c r="A3223" s="129"/>
      <c r="B3223" s="274" t="s">
        <v>19260</v>
      </c>
      <c r="C3223" s="98" t="s">
        <v>16064</v>
      </c>
      <c r="D3223" s="98" t="s">
        <v>15797</v>
      </c>
      <c r="E3223" s="276"/>
    </row>
    <row r="3224" spans="1:5" ht="15.75">
      <c r="A3224" s="129"/>
      <c r="B3224" s="274" t="s">
        <v>19261</v>
      </c>
      <c r="C3224" s="98" t="s">
        <v>16064</v>
      </c>
      <c r="D3224" s="98" t="s">
        <v>15797</v>
      </c>
      <c r="E3224" s="276"/>
    </row>
    <row r="3225" spans="1:5" ht="15.75">
      <c r="A3225" s="129"/>
      <c r="B3225" s="274" t="s">
        <v>19262</v>
      </c>
      <c r="C3225" s="98" t="s">
        <v>16064</v>
      </c>
      <c r="D3225" s="98" t="s">
        <v>15797</v>
      </c>
      <c r="E3225" s="276"/>
    </row>
    <row r="3226" spans="1:5" ht="15.75">
      <c r="A3226" s="129"/>
      <c r="B3226" s="274" t="s">
        <v>19263</v>
      </c>
      <c r="C3226" s="98" t="s">
        <v>16064</v>
      </c>
      <c r="D3226" s="98" t="s">
        <v>15797</v>
      </c>
      <c r="E3226" s="276"/>
    </row>
    <row r="3227" spans="1:5" ht="15.75">
      <c r="A3227" s="129"/>
      <c r="B3227" s="274" t="s">
        <v>19264</v>
      </c>
      <c r="C3227" s="98" t="s">
        <v>16064</v>
      </c>
      <c r="D3227" s="98" t="s">
        <v>15797</v>
      </c>
      <c r="E3227" s="276"/>
    </row>
    <row r="3228" spans="1:5" ht="15.75">
      <c r="A3228" s="129"/>
      <c r="B3228" s="274" t="s">
        <v>19265</v>
      </c>
      <c r="C3228" s="98" t="s">
        <v>16064</v>
      </c>
      <c r="D3228" s="98" t="s">
        <v>15797</v>
      </c>
      <c r="E3228" s="276"/>
    </row>
    <row r="3229" spans="1:5" ht="15.75">
      <c r="A3229" s="129"/>
      <c r="B3229" s="274" t="s">
        <v>19266</v>
      </c>
      <c r="C3229" s="98" t="s">
        <v>16064</v>
      </c>
      <c r="D3229" s="98" t="s">
        <v>15797</v>
      </c>
      <c r="E3229" s="276"/>
    </row>
    <row r="3230" spans="1:5" ht="15.75">
      <c r="A3230" s="129"/>
      <c r="B3230" s="274" t="s">
        <v>19267</v>
      </c>
      <c r="C3230" s="98" t="s">
        <v>16064</v>
      </c>
      <c r="D3230" s="98" t="s">
        <v>15797</v>
      </c>
      <c r="E3230" s="276"/>
    </row>
    <row r="3231" spans="1:5" ht="15.75">
      <c r="A3231" s="129"/>
      <c r="B3231" s="274" t="s">
        <v>19268</v>
      </c>
      <c r="C3231" s="98" t="s">
        <v>16064</v>
      </c>
      <c r="D3231" s="98" t="s">
        <v>15797</v>
      </c>
      <c r="E3231" s="276"/>
    </row>
    <row r="3232" spans="1:5" ht="15.75">
      <c r="A3232" s="129"/>
      <c r="B3232" s="274" t="s">
        <v>19269</v>
      </c>
      <c r="C3232" s="98" t="s">
        <v>16064</v>
      </c>
      <c r="D3232" s="98" t="s">
        <v>15797</v>
      </c>
      <c r="E3232" s="276"/>
    </row>
    <row r="3233" spans="1:5" ht="15.75">
      <c r="A3233" s="129"/>
      <c r="B3233" s="274" t="s">
        <v>19270</v>
      </c>
      <c r="C3233" s="98" t="s">
        <v>16064</v>
      </c>
      <c r="D3233" s="98" t="s">
        <v>15797</v>
      </c>
      <c r="E3233" s="276"/>
    </row>
    <row r="3234" spans="1:5" ht="15.75">
      <c r="A3234" s="129"/>
      <c r="B3234" s="274" t="s">
        <v>19271</v>
      </c>
      <c r="C3234" s="98" t="s">
        <v>16064</v>
      </c>
      <c r="D3234" s="98" t="s">
        <v>15797</v>
      </c>
      <c r="E3234" s="276"/>
    </row>
    <row r="3235" spans="1:5" ht="15.75">
      <c r="A3235" s="129"/>
      <c r="B3235" s="274" t="s">
        <v>19272</v>
      </c>
      <c r="C3235" s="98" t="s">
        <v>16064</v>
      </c>
      <c r="D3235" s="98" t="s">
        <v>15797</v>
      </c>
      <c r="E3235" s="276"/>
    </row>
    <row r="3236" spans="1:5" ht="15.75">
      <c r="A3236" s="129"/>
      <c r="B3236" s="274" t="s">
        <v>19273</v>
      </c>
      <c r="C3236" s="98" t="s">
        <v>16064</v>
      </c>
      <c r="D3236" s="98" t="s">
        <v>15797</v>
      </c>
      <c r="E3236" s="276"/>
    </row>
    <row r="3237" spans="1:5" ht="15.75">
      <c r="A3237" s="129"/>
      <c r="B3237" s="274" t="s">
        <v>19274</v>
      </c>
      <c r="C3237" s="98" t="s">
        <v>16064</v>
      </c>
      <c r="D3237" s="98" t="s">
        <v>15797</v>
      </c>
      <c r="E3237" s="276"/>
    </row>
    <row r="3238" spans="1:5" ht="15.75">
      <c r="A3238" s="129"/>
      <c r="B3238" s="274" t="s">
        <v>19275</v>
      </c>
      <c r="C3238" s="98" t="s">
        <v>16064</v>
      </c>
      <c r="D3238" s="98" t="s">
        <v>15797</v>
      </c>
      <c r="E3238" s="276"/>
    </row>
    <row r="3239" spans="1:5" ht="15.75">
      <c r="A3239" s="129"/>
      <c r="B3239" s="274" t="s">
        <v>19276</v>
      </c>
      <c r="C3239" s="98" t="s">
        <v>16064</v>
      </c>
      <c r="D3239" s="98" t="s">
        <v>15797</v>
      </c>
      <c r="E3239" s="276"/>
    </row>
    <row r="3240" spans="1:5" ht="15.75">
      <c r="A3240" s="129"/>
      <c r="B3240" s="274" t="s">
        <v>19277</v>
      </c>
      <c r="C3240" s="98" t="s">
        <v>16064</v>
      </c>
      <c r="D3240" s="98" t="s">
        <v>15797</v>
      </c>
      <c r="E3240" s="276"/>
    </row>
    <row r="3241" spans="1:5" ht="15.75">
      <c r="A3241" s="129"/>
      <c r="B3241" s="274" t="s">
        <v>19278</v>
      </c>
      <c r="C3241" s="98" t="s">
        <v>16064</v>
      </c>
      <c r="D3241" s="98" t="s">
        <v>15797</v>
      </c>
      <c r="E3241" s="276"/>
    </row>
    <row r="3242" spans="1:5" ht="15.75">
      <c r="A3242" s="129"/>
      <c r="B3242" s="274" t="s">
        <v>19279</v>
      </c>
      <c r="C3242" s="98" t="s">
        <v>16064</v>
      </c>
      <c r="D3242" s="98" t="s">
        <v>15797</v>
      </c>
      <c r="E3242" s="276"/>
    </row>
    <row r="3243" spans="1:5" ht="15.75">
      <c r="A3243" s="129"/>
      <c r="B3243" s="274" t="s">
        <v>19280</v>
      </c>
      <c r="C3243" s="98" t="s">
        <v>16064</v>
      </c>
      <c r="D3243" s="98" t="s">
        <v>15797</v>
      </c>
      <c r="E3243" s="276"/>
    </row>
    <row r="3244" spans="1:5" ht="15.75">
      <c r="A3244" s="129"/>
      <c r="B3244" s="274" t="s">
        <v>19281</v>
      </c>
      <c r="C3244" s="98" t="s">
        <v>16064</v>
      </c>
      <c r="D3244" s="98" t="s">
        <v>15797</v>
      </c>
      <c r="E3244" s="276"/>
    </row>
    <row r="3245" spans="1:5" ht="15.75">
      <c r="A3245" s="129"/>
      <c r="B3245" s="274" t="s">
        <v>19282</v>
      </c>
      <c r="C3245" s="98" t="s">
        <v>16064</v>
      </c>
      <c r="D3245" s="98" t="s">
        <v>15797</v>
      </c>
      <c r="E3245" s="276"/>
    </row>
    <row r="3246" spans="1:5" ht="15.75">
      <c r="A3246" s="129"/>
      <c r="B3246" s="274" t="s">
        <v>19283</v>
      </c>
      <c r="C3246" s="98" t="s">
        <v>16064</v>
      </c>
      <c r="D3246" s="98" t="s">
        <v>15797</v>
      </c>
      <c r="E3246" s="276"/>
    </row>
    <row r="3247" spans="1:5" ht="15.75">
      <c r="A3247" s="129"/>
      <c r="B3247" s="274" t="s">
        <v>19284</v>
      </c>
      <c r="C3247" s="98" t="s">
        <v>16064</v>
      </c>
      <c r="D3247" s="98" t="s">
        <v>15797</v>
      </c>
      <c r="E3247" s="276"/>
    </row>
    <row r="3248" spans="1:5" ht="15.75">
      <c r="A3248" s="129"/>
      <c r="B3248" s="274" t="s">
        <v>19285</v>
      </c>
      <c r="C3248" s="98" t="s">
        <v>16064</v>
      </c>
      <c r="D3248" s="98" t="s">
        <v>15797</v>
      </c>
      <c r="E3248" s="276"/>
    </row>
    <row r="3249" spans="1:5" ht="15.75">
      <c r="A3249" s="129"/>
      <c r="B3249" s="274" t="s">
        <v>19286</v>
      </c>
      <c r="C3249" s="98" t="s">
        <v>16064</v>
      </c>
      <c r="D3249" s="98" t="s">
        <v>15797</v>
      </c>
      <c r="E3249" s="276"/>
    </row>
    <row r="3250" spans="1:5" ht="15.75">
      <c r="A3250" s="129"/>
      <c r="B3250" s="274" t="s">
        <v>19287</v>
      </c>
      <c r="C3250" s="98" t="s">
        <v>16064</v>
      </c>
      <c r="D3250" s="98" t="s">
        <v>15797</v>
      </c>
      <c r="E3250" s="276"/>
    </row>
    <row r="3251" spans="1:5" ht="15.75">
      <c r="A3251" s="129"/>
      <c r="B3251" s="274" t="s">
        <v>19288</v>
      </c>
      <c r="C3251" s="98" t="s">
        <v>16064</v>
      </c>
      <c r="D3251" s="98" t="s">
        <v>15797</v>
      </c>
      <c r="E3251" s="276"/>
    </row>
    <row r="3252" spans="1:5" ht="15.75">
      <c r="A3252" s="129"/>
      <c r="B3252" s="274" t="s">
        <v>19289</v>
      </c>
      <c r="C3252" s="98" t="s">
        <v>16064</v>
      </c>
      <c r="D3252" s="98" t="s">
        <v>15797</v>
      </c>
      <c r="E3252" s="276"/>
    </row>
    <row r="3253" spans="1:5" ht="15.75">
      <c r="A3253" s="129"/>
      <c r="B3253" s="274" t="s">
        <v>19290</v>
      </c>
      <c r="C3253" s="98" t="s">
        <v>16064</v>
      </c>
      <c r="D3253" s="98" t="s">
        <v>15797</v>
      </c>
      <c r="E3253" s="276"/>
    </row>
    <row r="3254" spans="1:5" ht="15.75">
      <c r="A3254" s="129"/>
      <c r="B3254" s="274" t="s">
        <v>19291</v>
      </c>
      <c r="C3254" s="98" t="s">
        <v>16064</v>
      </c>
      <c r="D3254" s="98" t="s">
        <v>15797</v>
      </c>
      <c r="E3254" s="276"/>
    </row>
    <row r="3255" spans="1:5" ht="15.75">
      <c r="A3255" s="129"/>
      <c r="B3255" s="274" t="s">
        <v>19292</v>
      </c>
      <c r="C3255" s="98" t="s">
        <v>16064</v>
      </c>
      <c r="D3255" s="98" t="s">
        <v>15797</v>
      </c>
      <c r="E3255" s="276"/>
    </row>
    <row r="3256" spans="1:5" ht="15.75">
      <c r="A3256" s="129"/>
      <c r="B3256" s="274" t="s">
        <v>19293</v>
      </c>
      <c r="C3256" s="98" t="s">
        <v>16064</v>
      </c>
      <c r="D3256" s="98" t="s">
        <v>15797</v>
      </c>
      <c r="E3256" s="276"/>
    </row>
    <row r="3257" spans="1:5" ht="15.75">
      <c r="A3257" s="129"/>
      <c r="B3257" s="274" t="s">
        <v>19294</v>
      </c>
      <c r="C3257" s="98" t="s">
        <v>16064</v>
      </c>
      <c r="D3257" s="98" t="s">
        <v>15797</v>
      </c>
      <c r="E3257" s="276"/>
    </row>
    <row r="3258" spans="1:5" ht="15.75">
      <c r="A3258" s="129"/>
      <c r="B3258" s="274" t="s">
        <v>19295</v>
      </c>
      <c r="C3258" s="98" t="s">
        <v>16064</v>
      </c>
      <c r="D3258" s="98" t="s">
        <v>15797</v>
      </c>
      <c r="E3258" s="276"/>
    </row>
    <row r="3259" spans="1:5" ht="15.75">
      <c r="A3259" s="129"/>
      <c r="B3259" s="274" t="s">
        <v>19296</v>
      </c>
      <c r="C3259" s="98" t="s">
        <v>16064</v>
      </c>
      <c r="D3259" s="98" t="s">
        <v>15797</v>
      </c>
      <c r="E3259" s="276"/>
    </row>
    <row r="3260" spans="1:5" ht="15.75">
      <c r="A3260" s="129"/>
      <c r="B3260" s="274" t="s">
        <v>19297</v>
      </c>
      <c r="C3260" s="98" t="s">
        <v>16064</v>
      </c>
      <c r="D3260" s="98" t="s">
        <v>15797</v>
      </c>
      <c r="E3260" s="276"/>
    </row>
    <row r="3261" spans="1:5" ht="15.75">
      <c r="A3261" s="129"/>
      <c r="B3261" s="274" t="s">
        <v>19298</v>
      </c>
      <c r="C3261" s="98" t="s">
        <v>16064</v>
      </c>
      <c r="D3261" s="98" t="s">
        <v>15797</v>
      </c>
      <c r="E3261" s="276"/>
    </row>
    <row r="3262" spans="1:5" ht="15.75">
      <c r="A3262" s="129"/>
      <c r="B3262" s="274" t="s">
        <v>19299</v>
      </c>
      <c r="C3262" s="98" t="s">
        <v>16064</v>
      </c>
      <c r="D3262" s="98" t="s">
        <v>15797</v>
      </c>
      <c r="E3262" s="276"/>
    </row>
    <row r="3263" spans="1:5" ht="15.75">
      <c r="A3263" s="129"/>
      <c r="B3263" s="274" t="s">
        <v>19300</v>
      </c>
      <c r="C3263" s="98" t="s">
        <v>16064</v>
      </c>
      <c r="D3263" s="98" t="s">
        <v>15797</v>
      </c>
      <c r="E3263" s="276"/>
    </row>
    <row r="3264" spans="1:5" ht="15.75">
      <c r="A3264" s="129"/>
      <c r="B3264" s="274" t="s">
        <v>19301</v>
      </c>
      <c r="C3264" s="98" t="s">
        <v>16064</v>
      </c>
      <c r="D3264" s="98" t="s">
        <v>15797</v>
      </c>
      <c r="E3264" s="276"/>
    </row>
    <row r="3265" spans="1:5" ht="15.75">
      <c r="A3265" s="129"/>
      <c r="B3265" s="274" t="s">
        <v>19302</v>
      </c>
      <c r="C3265" s="98" t="s">
        <v>16064</v>
      </c>
      <c r="D3265" s="98" t="s">
        <v>15797</v>
      </c>
      <c r="E3265" s="276"/>
    </row>
    <row r="3266" spans="1:5" ht="15.75">
      <c r="A3266" s="129"/>
      <c r="B3266" s="274" t="s">
        <v>19303</v>
      </c>
      <c r="C3266" s="98" t="s">
        <v>16064</v>
      </c>
      <c r="D3266" s="98" t="s">
        <v>15797</v>
      </c>
      <c r="E3266" s="276"/>
    </row>
    <row r="3267" spans="1:5" ht="15.75">
      <c r="A3267" s="129"/>
      <c r="B3267" s="274" t="s">
        <v>19304</v>
      </c>
      <c r="C3267" s="98" t="s">
        <v>16064</v>
      </c>
      <c r="D3267" s="98" t="s">
        <v>15797</v>
      </c>
      <c r="E3267" s="276"/>
    </row>
    <row r="3268" spans="1:5" ht="15.75">
      <c r="A3268" s="129"/>
      <c r="B3268" s="274" t="s">
        <v>19305</v>
      </c>
      <c r="C3268" s="98" t="s">
        <v>16064</v>
      </c>
      <c r="D3268" s="98" t="s">
        <v>15797</v>
      </c>
      <c r="E3268" s="276"/>
    </row>
    <row r="3269" spans="1:5" ht="15.75">
      <c r="A3269" s="129"/>
      <c r="B3269" s="274" t="s">
        <v>19306</v>
      </c>
      <c r="C3269" s="98" t="s">
        <v>16064</v>
      </c>
      <c r="D3269" s="98" t="s">
        <v>15797</v>
      </c>
      <c r="E3269" s="276"/>
    </row>
    <row r="3270" spans="1:5" ht="15.75">
      <c r="A3270" s="129"/>
      <c r="B3270" s="274" t="s">
        <v>19307</v>
      </c>
      <c r="C3270" s="98" t="s">
        <v>16064</v>
      </c>
      <c r="D3270" s="98" t="s">
        <v>15797</v>
      </c>
      <c r="E3270" s="276"/>
    </row>
    <row r="3271" spans="1:5" ht="15.75">
      <c r="A3271" s="129"/>
      <c r="B3271" s="274" t="s">
        <v>19308</v>
      </c>
      <c r="C3271" s="98" t="s">
        <v>16064</v>
      </c>
      <c r="D3271" s="98" t="s">
        <v>15797</v>
      </c>
      <c r="E3271" s="276"/>
    </row>
    <row r="3272" spans="1:5" ht="15.75">
      <c r="A3272" s="129"/>
      <c r="B3272" s="274" t="s">
        <v>19309</v>
      </c>
      <c r="C3272" s="98" t="s">
        <v>16064</v>
      </c>
      <c r="D3272" s="98" t="s">
        <v>15797</v>
      </c>
      <c r="E3272" s="276"/>
    </row>
    <row r="3273" spans="1:5" ht="15.75">
      <c r="A3273" s="129"/>
      <c r="B3273" s="274" t="s">
        <v>19310</v>
      </c>
      <c r="C3273" s="98" t="s">
        <v>16064</v>
      </c>
      <c r="D3273" s="98" t="s">
        <v>15797</v>
      </c>
      <c r="E3273" s="276"/>
    </row>
    <row r="3274" spans="1:5" ht="15.75">
      <c r="A3274" s="129"/>
      <c r="B3274" s="274" t="s">
        <v>19311</v>
      </c>
      <c r="C3274" s="98" t="s">
        <v>16064</v>
      </c>
      <c r="D3274" s="98" t="s">
        <v>15797</v>
      </c>
      <c r="E3274" s="276"/>
    </row>
    <row r="3275" spans="1:5" ht="15.75">
      <c r="A3275" s="129"/>
      <c r="B3275" s="274" t="s">
        <v>19312</v>
      </c>
      <c r="C3275" s="98" t="s">
        <v>16064</v>
      </c>
      <c r="D3275" s="98" t="s">
        <v>15797</v>
      </c>
      <c r="E3275" s="276"/>
    </row>
    <row r="3276" spans="1:5" ht="15.75">
      <c r="A3276" s="129"/>
      <c r="B3276" s="274" t="s">
        <v>19313</v>
      </c>
      <c r="C3276" s="98" t="s">
        <v>16064</v>
      </c>
      <c r="D3276" s="98" t="s">
        <v>15797</v>
      </c>
      <c r="E3276" s="276"/>
    </row>
    <row r="3277" spans="1:5" ht="15.75">
      <c r="A3277" s="129"/>
      <c r="B3277" s="274" t="s">
        <v>19314</v>
      </c>
      <c r="C3277" s="98" t="s">
        <v>16064</v>
      </c>
      <c r="D3277" s="98" t="s">
        <v>15797</v>
      </c>
      <c r="E3277" s="276"/>
    </row>
    <row r="3278" spans="1:5" ht="15.75">
      <c r="A3278" s="129"/>
      <c r="B3278" s="274" t="s">
        <v>19315</v>
      </c>
      <c r="C3278" s="98" t="s">
        <v>16064</v>
      </c>
      <c r="D3278" s="98" t="s">
        <v>15797</v>
      </c>
      <c r="E3278" s="276"/>
    </row>
    <row r="3279" spans="1:5" ht="15.75">
      <c r="A3279" s="129"/>
      <c r="B3279" s="274" t="s">
        <v>19316</v>
      </c>
      <c r="C3279" s="98" t="s">
        <v>16064</v>
      </c>
      <c r="D3279" s="98" t="s">
        <v>15797</v>
      </c>
      <c r="E3279" s="276"/>
    </row>
    <row r="3280" spans="1:5" ht="15.75">
      <c r="A3280" s="129"/>
      <c r="B3280" s="274" t="s">
        <v>19317</v>
      </c>
      <c r="C3280" s="98" t="s">
        <v>16064</v>
      </c>
      <c r="D3280" s="98" t="s">
        <v>15797</v>
      </c>
      <c r="E3280" s="276"/>
    </row>
    <row r="3281" spans="1:5" ht="15.75">
      <c r="A3281" s="129"/>
      <c r="B3281" s="274" t="s">
        <v>19318</v>
      </c>
      <c r="C3281" s="98" t="s">
        <v>16064</v>
      </c>
      <c r="D3281" s="98" t="s">
        <v>15797</v>
      </c>
      <c r="E3281" s="276"/>
    </row>
    <row r="3282" spans="1:5" ht="15.75">
      <c r="A3282" s="129"/>
      <c r="B3282" s="274" t="s">
        <v>19319</v>
      </c>
      <c r="C3282" s="98" t="s">
        <v>16064</v>
      </c>
      <c r="D3282" s="98" t="s">
        <v>15797</v>
      </c>
      <c r="E3282" s="276"/>
    </row>
    <row r="3283" spans="1:5" ht="15.75">
      <c r="A3283" s="129"/>
      <c r="B3283" s="274" t="s">
        <v>19320</v>
      </c>
      <c r="C3283" s="98" t="s">
        <v>16064</v>
      </c>
      <c r="D3283" s="98" t="s">
        <v>15797</v>
      </c>
      <c r="E3283" s="276"/>
    </row>
    <row r="3284" spans="1:5" ht="15.75">
      <c r="A3284" s="129"/>
      <c r="B3284" s="274" t="s">
        <v>19321</v>
      </c>
      <c r="C3284" s="98" t="s">
        <v>16064</v>
      </c>
      <c r="D3284" s="98" t="s">
        <v>15797</v>
      </c>
      <c r="E3284" s="276"/>
    </row>
    <row r="3285" spans="1:5" ht="15.75">
      <c r="A3285" s="129"/>
      <c r="B3285" s="274" t="s">
        <v>19322</v>
      </c>
      <c r="C3285" s="98" t="s">
        <v>16064</v>
      </c>
      <c r="D3285" s="98" t="s">
        <v>15797</v>
      </c>
      <c r="E3285" s="276"/>
    </row>
    <row r="3286" spans="1:5" ht="15.75">
      <c r="A3286" s="129"/>
      <c r="B3286" s="274" t="s">
        <v>19323</v>
      </c>
      <c r="C3286" s="98" t="s">
        <v>16064</v>
      </c>
      <c r="D3286" s="98" t="s">
        <v>15797</v>
      </c>
      <c r="E3286" s="276"/>
    </row>
    <row r="3287" spans="1:5" ht="15.75">
      <c r="A3287" s="129"/>
      <c r="B3287" s="274" t="s">
        <v>19324</v>
      </c>
      <c r="C3287" s="98" t="s">
        <v>16064</v>
      </c>
      <c r="D3287" s="98" t="s">
        <v>15797</v>
      </c>
      <c r="E3287" s="276"/>
    </row>
    <row r="3288" spans="1:5" ht="15.75">
      <c r="A3288" s="129"/>
      <c r="B3288" s="274" t="s">
        <v>19325</v>
      </c>
      <c r="C3288" s="98" t="s">
        <v>16064</v>
      </c>
      <c r="D3288" s="98" t="s">
        <v>15797</v>
      </c>
      <c r="E3288" s="276"/>
    </row>
    <row r="3289" spans="1:5" ht="15.75">
      <c r="A3289" s="129"/>
      <c r="B3289" s="274" t="s">
        <v>19326</v>
      </c>
      <c r="C3289" s="98" t="s">
        <v>16064</v>
      </c>
      <c r="D3289" s="98" t="s">
        <v>15797</v>
      </c>
      <c r="E3289" s="276"/>
    </row>
    <row r="3290" spans="1:5" ht="15.75">
      <c r="A3290" s="129"/>
      <c r="B3290" s="274" t="s">
        <v>19327</v>
      </c>
      <c r="C3290" s="98" t="s">
        <v>16064</v>
      </c>
      <c r="D3290" s="98" t="s">
        <v>15797</v>
      </c>
      <c r="E3290" s="276"/>
    </row>
    <row r="3291" spans="1:5" ht="15.75">
      <c r="A3291" s="129"/>
      <c r="B3291" s="274" t="s">
        <v>19328</v>
      </c>
      <c r="C3291" s="98" t="s">
        <v>16064</v>
      </c>
      <c r="D3291" s="98" t="s">
        <v>15797</v>
      </c>
      <c r="E3291" s="276"/>
    </row>
    <row r="3292" spans="1:5" ht="15.75">
      <c r="A3292" s="129"/>
      <c r="B3292" s="274" t="s">
        <v>19329</v>
      </c>
      <c r="C3292" s="98" t="s">
        <v>16064</v>
      </c>
      <c r="D3292" s="98" t="s">
        <v>15797</v>
      </c>
      <c r="E3292" s="276"/>
    </row>
    <row r="3293" spans="1:5" ht="15.75">
      <c r="A3293" s="129"/>
      <c r="B3293" s="274" t="s">
        <v>19330</v>
      </c>
      <c r="C3293" s="98" t="s">
        <v>16064</v>
      </c>
      <c r="D3293" s="98" t="s">
        <v>15797</v>
      </c>
      <c r="E3293" s="276"/>
    </row>
    <row r="3294" spans="1:5" ht="15.75">
      <c r="A3294" s="129"/>
      <c r="B3294" s="274" t="s">
        <v>19331</v>
      </c>
      <c r="C3294" s="98" t="s">
        <v>16064</v>
      </c>
      <c r="D3294" s="98" t="s">
        <v>15797</v>
      </c>
      <c r="E3294" s="276"/>
    </row>
    <row r="3295" spans="1:5" ht="15.75">
      <c r="A3295" s="129"/>
      <c r="B3295" s="274" t="s">
        <v>19332</v>
      </c>
      <c r="C3295" s="98" t="s">
        <v>16064</v>
      </c>
      <c r="D3295" s="98" t="s">
        <v>15797</v>
      </c>
      <c r="E3295" s="276"/>
    </row>
    <row r="3296" spans="1:5" ht="15.75">
      <c r="A3296" s="129"/>
      <c r="B3296" s="274" t="s">
        <v>19333</v>
      </c>
      <c r="C3296" s="98" t="s">
        <v>16388</v>
      </c>
      <c r="D3296" s="98" t="s">
        <v>15797</v>
      </c>
      <c r="E3296" s="276"/>
    </row>
    <row r="3297" spans="1:5" ht="15.75">
      <c r="A3297" s="129"/>
      <c r="B3297" s="274" t="s">
        <v>19334</v>
      </c>
      <c r="C3297" s="98" t="s">
        <v>16388</v>
      </c>
      <c r="D3297" s="98" t="s">
        <v>15797</v>
      </c>
      <c r="E3297" s="276"/>
    </row>
    <row r="3298" spans="1:5" ht="15.75">
      <c r="A3298" s="129"/>
      <c r="B3298" s="274" t="s">
        <v>19335</v>
      </c>
      <c r="C3298" s="98" t="s">
        <v>16388</v>
      </c>
      <c r="D3298" s="98" t="s">
        <v>15797</v>
      </c>
      <c r="E3298" s="276"/>
    </row>
    <row r="3299" spans="1:5" ht="15.75">
      <c r="A3299" s="129"/>
      <c r="B3299" s="274" t="s">
        <v>19336</v>
      </c>
      <c r="C3299" s="98" t="s">
        <v>16064</v>
      </c>
      <c r="D3299" s="98" t="s">
        <v>15797</v>
      </c>
      <c r="E3299" s="276"/>
    </row>
    <row r="3300" spans="1:5" ht="15.75">
      <c r="A3300" s="129"/>
      <c r="B3300" s="274" t="s">
        <v>19337</v>
      </c>
      <c r="C3300" s="98" t="s">
        <v>16064</v>
      </c>
      <c r="D3300" s="98" t="s">
        <v>15797</v>
      </c>
      <c r="E3300" s="276"/>
    </row>
    <row r="3301" spans="1:5" ht="15.75">
      <c r="A3301" s="129"/>
      <c r="B3301" s="274" t="s">
        <v>19338</v>
      </c>
      <c r="C3301" s="98" t="s">
        <v>16064</v>
      </c>
      <c r="D3301" s="98" t="s">
        <v>15797</v>
      </c>
      <c r="E3301" s="276"/>
    </row>
    <row r="3302" spans="1:5" ht="15.75">
      <c r="A3302" s="129"/>
      <c r="B3302" s="274" t="s">
        <v>19339</v>
      </c>
      <c r="C3302" s="98" t="s">
        <v>16064</v>
      </c>
      <c r="D3302" s="98" t="s">
        <v>15797</v>
      </c>
      <c r="E3302" s="276"/>
    </row>
    <row r="3303" spans="1:5" ht="15.75">
      <c r="A3303" s="129"/>
      <c r="B3303" s="274" t="s">
        <v>19340</v>
      </c>
      <c r="C3303" s="98" t="s">
        <v>16064</v>
      </c>
      <c r="D3303" s="98" t="s">
        <v>15797</v>
      </c>
      <c r="E3303" s="276"/>
    </row>
    <row r="3304" spans="1:5" ht="15.75">
      <c r="A3304" s="129"/>
      <c r="B3304" s="274" t="s">
        <v>19341</v>
      </c>
      <c r="C3304" s="98" t="s">
        <v>16064</v>
      </c>
      <c r="D3304" s="98" t="s">
        <v>15797</v>
      </c>
      <c r="E3304" s="276"/>
    </row>
    <row r="3305" spans="1:5" ht="15.75">
      <c r="A3305" s="129"/>
      <c r="B3305" s="274" t="s">
        <v>19342</v>
      </c>
      <c r="C3305" s="98" t="s">
        <v>16064</v>
      </c>
      <c r="D3305" s="98" t="s">
        <v>15797</v>
      </c>
      <c r="E3305" s="276"/>
    </row>
    <row r="3306" spans="1:5" ht="15.75">
      <c r="A3306" s="129"/>
      <c r="B3306" s="274" t="s">
        <v>19343</v>
      </c>
      <c r="C3306" s="98" t="s">
        <v>16064</v>
      </c>
      <c r="D3306" s="98" t="s">
        <v>15797</v>
      </c>
      <c r="E3306" s="276"/>
    </row>
    <row r="3307" spans="1:5" ht="15.75">
      <c r="A3307" s="129"/>
      <c r="B3307" s="274" t="s">
        <v>19344</v>
      </c>
      <c r="C3307" s="98" t="s">
        <v>16064</v>
      </c>
      <c r="D3307" s="98" t="s">
        <v>15797</v>
      </c>
      <c r="E3307" s="276"/>
    </row>
    <row r="3308" spans="1:5" ht="15.75">
      <c r="A3308" s="129"/>
      <c r="B3308" s="274" t="s">
        <v>19345</v>
      </c>
      <c r="C3308" s="98" t="s">
        <v>16064</v>
      </c>
      <c r="D3308" s="98" t="s">
        <v>15797</v>
      </c>
      <c r="E3308" s="276"/>
    </row>
    <row r="3309" spans="1:5" ht="15.75">
      <c r="A3309" s="129"/>
      <c r="B3309" s="274" t="s">
        <v>19346</v>
      </c>
      <c r="C3309" s="98" t="s">
        <v>16064</v>
      </c>
      <c r="D3309" s="98" t="s">
        <v>15797</v>
      </c>
      <c r="E3309" s="276"/>
    </row>
    <row r="3310" spans="1:5" ht="15.75">
      <c r="A3310" s="129"/>
      <c r="B3310" s="274" t="s">
        <v>19347</v>
      </c>
      <c r="C3310" s="98" t="s">
        <v>16064</v>
      </c>
      <c r="D3310" s="98" t="s">
        <v>15797</v>
      </c>
      <c r="E3310" s="276"/>
    </row>
    <row r="3311" spans="1:5" ht="15.75">
      <c r="A3311" s="129"/>
      <c r="B3311" s="274" t="s">
        <v>19348</v>
      </c>
      <c r="C3311" s="98" t="s">
        <v>16064</v>
      </c>
      <c r="D3311" s="98" t="s">
        <v>15797</v>
      </c>
      <c r="E3311" s="276"/>
    </row>
    <row r="3312" spans="1:5" ht="15.75">
      <c r="A3312" s="129"/>
      <c r="B3312" s="274" t="s">
        <v>19349</v>
      </c>
      <c r="C3312" s="98" t="s">
        <v>16064</v>
      </c>
      <c r="D3312" s="98" t="s">
        <v>15797</v>
      </c>
      <c r="E3312" s="276"/>
    </row>
    <row r="3313" spans="1:5" ht="15.75">
      <c r="A3313" s="129"/>
      <c r="B3313" s="274" t="s">
        <v>19350</v>
      </c>
      <c r="C3313" s="98" t="s">
        <v>16064</v>
      </c>
      <c r="D3313" s="98" t="s">
        <v>15797</v>
      </c>
      <c r="E3313" s="276"/>
    </row>
    <row r="3314" spans="1:5" ht="15.75">
      <c r="A3314" s="129"/>
      <c r="B3314" s="274" t="s">
        <v>19351</v>
      </c>
      <c r="C3314" s="98" t="s">
        <v>16064</v>
      </c>
      <c r="D3314" s="98" t="s">
        <v>15797</v>
      </c>
      <c r="E3314" s="276"/>
    </row>
    <row r="3315" spans="1:5" ht="15.75">
      <c r="A3315" s="129"/>
      <c r="B3315" s="274" t="s">
        <v>19352</v>
      </c>
      <c r="C3315" s="98" t="s">
        <v>16064</v>
      </c>
      <c r="D3315" s="98" t="s">
        <v>15797</v>
      </c>
      <c r="E3315" s="276"/>
    </row>
    <row r="3316" spans="1:5" ht="15.75">
      <c r="A3316" s="129"/>
      <c r="B3316" s="274" t="s">
        <v>19353</v>
      </c>
      <c r="C3316" s="98" t="s">
        <v>16064</v>
      </c>
      <c r="D3316" s="98" t="s">
        <v>15797</v>
      </c>
      <c r="E3316" s="276"/>
    </row>
    <row r="3317" spans="1:5" ht="15.75">
      <c r="A3317" s="129"/>
      <c r="B3317" s="274" t="s">
        <v>19354</v>
      </c>
      <c r="C3317" s="98" t="s">
        <v>16064</v>
      </c>
      <c r="D3317" s="98" t="s">
        <v>15797</v>
      </c>
      <c r="E3317" s="276"/>
    </row>
    <row r="3318" spans="1:5" ht="15.75">
      <c r="A3318" s="129"/>
      <c r="B3318" s="274" t="s">
        <v>19355</v>
      </c>
      <c r="C3318" s="98" t="s">
        <v>16064</v>
      </c>
      <c r="D3318" s="98" t="s">
        <v>15797</v>
      </c>
      <c r="E3318" s="276"/>
    </row>
    <row r="3319" spans="1:5" ht="15.75">
      <c r="A3319" s="129"/>
      <c r="B3319" s="274" t="s">
        <v>19356</v>
      </c>
      <c r="C3319" s="98" t="s">
        <v>16064</v>
      </c>
      <c r="D3319" s="98" t="s">
        <v>15797</v>
      </c>
      <c r="E3319" s="276"/>
    </row>
    <row r="3320" spans="1:5" ht="15.75">
      <c r="A3320" s="129"/>
      <c r="B3320" s="274" t="s">
        <v>19357</v>
      </c>
      <c r="C3320" s="98" t="s">
        <v>16064</v>
      </c>
      <c r="D3320" s="98" t="s">
        <v>15797</v>
      </c>
      <c r="E3320" s="276"/>
    </row>
    <row r="3321" spans="1:5" ht="15.75">
      <c r="A3321" s="129"/>
      <c r="B3321" s="274" t="s">
        <v>19358</v>
      </c>
      <c r="C3321" s="98" t="s">
        <v>16064</v>
      </c>
      <c r="D3321" s="98" t="s">
        <v>15797</v>
      </c>
      <c r="E3321" s="276"/>
    </row>
    <row r="3322" spans="1:5" ht="15.75">
      <c r="A3322" s="129"/>
      <c r="B3322" s="274" t="s">
        <v>19359</v>
      </c>
      <c r="C3322" s="98" t="s">
        <v>16064</v>
      </c>
      <c r="D3322" s="98" t="s">
        <v>15797</v>
      </c>
      <c r="E3322" s="276"/>
    </row>
    <row r="3323" spans="1:5" ht="15.75">
      <c r="A3323" s="129"/>
      <c r="B3323" s="274" t="s">
        <v>19360</v>
      </c>
      <c r="C3323" s="98" t="s">
        <v>16064</v>
      </c>
      <c r="D3323" s="98" t="s">
        <v>15797</v>
      </c>
      <c r="E3323" s="276"/>
    </row>
    <row r="3324" spans="1:5" ht="15.75">
      <c r="A3324" s="129"/>
      <c r="B3324" s="274" t="s">
        <v>19361</v>
      </c>
      <c r="C3324" s="98" t="s">
        <v>16064</v>
      </c>
      <c r="D3324" s="98" t="s">
        <v>15797</v>
      </c>
      <c r="E3324" s="276"/>
    </row>
    <row r="3325" spans="1:5" ht="15.75">
      <c r="A3325" s="129"/>
      <c r="B3325" s="274" t="s">
        <v>19362</v>
      </c>
      <c r="C3325" s="98" t="s">
        <v>16064</v>
      </c>
      <c r="D3325" s="98" t="s">
        <v>15797</v>
      </c>
      <c r="E3325" s="276"/>
    </row>
    <row r="3326" spans="1:5" ht="15.75">
      <c r="A3326" s="129"/>
      <c r="B3326" s="274" t="s">
        <v>19363</v>
      </c>
      <c r="C3326" s="98" t="s">
        <v>16064</v>
      </c>
      <c r="D3326" s="98" t="s">
        <v>15797</v>
      </c>
      <c r="E3326" s="276"/>
    </row>
    <row r="3327" spans="1:5" ht="15.75">
      <c r="A3327" s="129"/>
      <c r="B3327" s="274" t="s">
        <v>19364</v>
      </c>
      <c r="C3327" s="98" t="s">
        <v>16064</v>
      </c>
      <c r="D3327" s="98" t="s">
        <v>15797</v>
      </c>
      <c r="E3327" s="276"/>
    </row>
    <row r="3328" spans="1:5" ht="15.75">
      <c r="A3328" s="129"/>
      <c r="B3328" s="274" t="s">
        <v>19365</v>
      </c>
      <c r="C3328" s="98" t="s">
        <v>16064</v>
      </c>
      <c r="D3328" s="98" t="s">
        <v>15797</v>
      </c>
      <c r="E3328" s="276"/>
    </row>
    <row r="3329" spans="1:5" ht="15.75">
      <c r="A3329" s="129"/>
      <c r="B3329" s="274" t="s">
        <v>19366</v>
      </c>
      <c r="C3329" s="98" t="s">
        <v>16064</v>
      </c>
      <c r="D3329" s="98" t="s">
        <v>15797</v>
      </c>
      <c r="E3329" s="276"/>
    </row>
    <row r="3330" spans="1:5" ht="15.75">
      <c r="A3330" s="129"/>
      <c r="B3330" s="274" t="s">
        <v>19367</v>
      </c>
      <c r="C3330" s="98" t="s">
        <v>16064</v>
      </c>
      <c r="D3330" s="98" t="s">
        <v>15797</v>
      </c>
      <c r="E3330" s="276"/>
    </row>
    <row r="3331" spans="1:5" ht="15.75">
      <c r="A3331" s="129"/>
      <c r="B3331" s="274" t="s">
        <v>19368</v>
      </c>
      <c r="C3331" s="98" t="s">
        <v>16064</v>
      </c>
      <c r="D3331" s="98" t="s">
        <v>15797</v>
      </c>
      <c r="E3331" s="276"/>
    </row>
    <row r="3332" spans="1:5" ht="15.75">
      <c r="A3332" s="129"/>
      <c r="B3332" s="274" t="s">
        <v>19369</v>
      </c>
      <c r="C3332" s="98" t="s">
        <v>16064</v>
      </c>
      <c r="D3332" s="98" t="s">
        <v>15797</v>
      </c>
      <c r="E3332" s="276"/>
    </row>
    <row r="3333" spans="1:5" ht="15.75">
      <c r="A3333" s="129"/>
      <c r="B3333" s="274" t="s">
        <v>19370</v>
      </c>
      <c r="C3333" s="98" t="s">
        <v>16064</v>
      </c>
      <c r="D3333" s="98" t="s">
        <v>15797</v>
      </c>
      <c r="E3333" s="276"/>
    </row>
    <row r="3334" spans="1:5" ht="15.75">
      <c r="A3334" s="129"/>
      <c r="B3334" s="274" t="s">
        <v>19371</v>
      </c>
      <c r="C3334" s="98" t="s">
        <v>16064</v>
      </c>
      <c r="D3334" s="98" t="s">
        <v>15797</v>
      </c>
      <c r="E3334" s="276"/>
    </row>
    <row r="3335" spans="1:5" ht="15.75">
      <c r="A3335" s="129"/>
      <c r="B3335" s="274" t="s">
        <v>19372</v>
      </c>
      <c r="C3335" s="98" t="s">
        <v>16064</v>
      </c>
      <c r="D3335" s="98" t="s">
        <v>15797</v>
      </c>
      <c r="E3335" s="276"/>
    </row>
    <row r="3336" spans="1:5" ht="15.75">
      <c r="A3336" s="129"/>
      <c r="B3336" s="274" t="s">
        <v>19373</v>
      </c>
      <c r="C3336" s="98" t="s">
        <v>16064</v>
      </c>
      <c r="D3336" s="98" t="s">
        <v>15797</v>
      </c>
      <c r="E3336" s="276"/>
    </row>
    <row r="3337" spans="1:5" ht="15.75">
      <c r="A3337" s="129"/>
      <c r="B3337" s="274" t="s">
        <v>19374</v>
      </c>
      <c r="C3337" s="98" t="s">
        <v>16064</v>
      </c>
      <c r="D3337" s="98" t="s">
        <v>15797</v>
      </c>
      <c r="E3337" s="276"/>
    </row>
    <row r="3338" spans="1:5" ht="15.75">
      <c r="A3338" s="129"/>
      <c r="B3338" s="274" t="s">
        <v>19375</v>
      </c>
      <c r="C3338" s="98" t="s">
        <v>16064</v>
      </c>
      <c r="D3338" s="98" t="s">
        <v>15797</v>
      </c>
      <c r="E3338" s="276"/>
    </row>
    <row r="3339" spans="1:5" ht="15.75">
      <c r="A3339" s="129"/>
      <c r="B3339" s="274" t="s">
        <v>19376</v>
      </c>
      <c r="C3339" s="98" t="s">
        <v>16064</v>
      </c>
      <c r="D3339" s="98" t="s">
        <v>15797</v>
      </c>
      <c r="E3339" s="276"/>
    </row>
    <row r="3340" spans="1:5" ht="15.75">
      <c r="A3340" s="129"/>
      <c r="B3340" s="274" t="s">
        <v>19377</v>
      </c>
      <c r="C3340" s="98" t="s">
        <v>16064</v>
      </c>
      <c r="D3340" s="98" t="s">
        <v>15797</v>
      </c>
      <c r="E3340" s="276"/>
    </row>
    <row r="3341" spans="1:5" ht="15.75">
      <c r="A3341" s="129"/>
      <c r="B3341" s="274" t="s">
        <v>19378</v>
      </c>
      <c r="C3341" s="98" t="s">
        <v>16064</v>
      </c>
      <c r="D3341" s="98" t="s">
        <v>15797</v>
      </c>
      <c r="E3341" s="276"/>
    </row>
    <row r="3342" spans="1:5" ht="15.75">
      <c r="A3342" s="129"/>
      <c r="B3342" s="274" t="s">
        <v>19379</v>
      </c>
      <c r="C3342" s="98" t="s">
        <v>16388</v>
      </c>
      <c r="D3342" s="98" t="s">
        <v>15797</v>
      </c>
      <c r="E3342" s="276"/>
    </row>
    <row r="3343" spans="1:5" ht="15.75">
      <c r="A3343" s="129"/>
      <c r="B3343" s="274" t="s">
        <v>19380</v>
      </c>
      <c r="C3343" s="98" t="s">
        <v>16388</v>
      </c>
      <c r="D3343" s="98" t="s">
        <v>15797</v>
      </c>
      <c r="E3343" s="276"/>
    </row>
    <row r="3344" spans="1:5" ht="15.75">
      <c r="A3344" s="129"/>
      <c r="B3344" s="274" t="s">
        <v>19381</v>
      </c>
      <c r="C3344" s="98" t="s">
        <v>16388</v>
      </c>
      <c r="D3344" s="98" t="s">
        <v>15797</v>
      </c>
      <c r="E3344" s="276"/>
    </row>
    <row r="3345" spans="1:5" ht="15.75">
      <c r="A3345" s="129"/>
      <c r="B3345" s="274" t="s">
        <v>19382</v>
      </c>
      <c r="C3345" s="98" t="s">
        <v>16388</v>
      </c>
      <c r="D3345" s="98" t="s">
        <v>15797</v>
      </c>
      <c r="E3345" s="276"/>
    </row>
    <row r="3346" spans="1:5" ht="15.75">
      <c r="A3346" s="129"/>
      <c r="B3346" s="274" t="s">
        <v>19383</v>
      </c>
      <c r="C3346" s="98" t="s">
        <v>16388</v>
      </c>
      <c r="D3346" s="98" t="s">
        <v>15797</v>
      </c>
      <c r="E3346" s="276"/>
    </row>
    <row r="3347" spans="1:5" ht="15.75">
      <c r="A3347" s="129"/>
      <c r="B3347" s="274" t="s">
        <v>19384</v>
      </c>
      <c r="C3347" s="98" t="s">
        <v>16388</v>
      </c>
      <c r="D3347" s="98" t="s">
        <v>15797</v>
      </c>
      <c r="E3347" s="276"/>
    </row>
    <row r="3348" spans="1:5" ht="15.75">
      <c r="A3348" s="129"/>
      <c r="B3348" s="274" t="s">
        <v>19385</v>
      </c>
      <c r="C3348" s="98" t="s">
        <v>16388</v>
      </c>
      <c r="D3348" s="98" t="s">
        <v>15797</v>
      </c>
      <c r="E3348" s="276"/>
    </row>
    <row r="3349" spans="1:5" ht="15.75">
      <c r="A3349" s="129"/>
      <c r="B3349" s="274" t="s">
        <v>19386</v>
      </c>
      <c r="C3349" s="98" t="s">
        <v>16388</v>
      </c>
      <c r="D3349" s="98" t="s">
        <v>15797</v>
      </c>
      <c r="E3349" s="276"/>
    </row>
    <row r="3350" spans="1:5" ht="15.75">
      <c r="A3350" s="129"/>
      <c r="B3350" s="274" t="s">
        <v>19387</v>
      </c>
      <c r="C3350" s="98" t="s">
        <v>16388</v>
      </c>
      <c r="D3350" s="98" t="s">
        <v>15797</v>
      </c>
      <c r="E3350" s="276"/>
    </row>
    <row r="3351" spans="1:5" ht="15.75">
      <c r="A3351" s="129"/>
      <c r="B3351" s="274" t="s">
        <v>19388</v>
      </c>
      <c r="C3351" s="98" t="s">
        <v>16388</v>
      </c>
      <c r="D3351" s="98" t="s">
        <v>15797</v>
      </c>
      <c r="E3351" s="276"/>
    </row>
    <row r="3352" spans="1:5" ht="15.75">
      <c r="A3352" s="129"/>
      <c r="B3352" s="274" t="s">
        <v>19389</v>
      </c>
      <c r="C3352" s="98" t="s">
        <v>15877</v>
      </c>
      <c r="D3352" s="98" t="s">
        <v>15797</v>
      </c>
      <c r="E3352" s="276"/>
    </row>
    <row r="3353" spans="1:5" ht="15.75">
      <c r="A3353" s="129"/>
      <c r="B3353" s="274" t="s">
        <v>19390</v>
      </c>
      <c r="C3353" s="98" t="s">
        <v>15877</v>
      </c>
      <c r="D3353" s="98" t="s">
        <v>15797</v>
      </c>
      <c r="E3353" s="276"/>
    </row>
    <row r="3354" spans="1:5" ht="15.75">
      <c r="A3354" s="129"/>
      <c r="B3354" s="274" t="s">
        <v>19391</v>
      </c>
      <c r="C3354" s="98" t="s">
        <v>15877</v>
      </c>
      <c r="D3354" s="98" t="s">
        <v>15797</v>
      </c>
      <c r="E3354" s="276"/>
    </row>
    <row r="3355" spans="1:5" ht="15.75">
      <c r="A3355" s="129"/>
      <c r="B3355" s="274" t="s">
        <v>19392</v>
      </c>
      <c r="C3355" s="98" t="s">
        <v>16388</v>
      </c>
      <c r="D3355" s="98" t="s">
        <v>15797</v>
      </c>
      <c r="E3355" s="276"/>
    </row>
    <row r="3356" spans="1:5" ht="15.75">
      <c r="A3356" s="129"/>
      <c r="B3356" s="274" t="s">
        <v>19393</v>
      </c>
      <c r="C3356" s="98" t="s">
        <v>15811</v>
      </c>
      <c r="D3356" s="98" t="s">
        <v>15797</v>
      </c>
      <c r="E3356" s="276"/>
    </row>
    <row r="3357" spans="1:5" ht="15.75">
      <c r="A3357" s="129"/>
      <c r="B3357" s="274" t="s">
        <v>19394</v>
      </c>
      <c r="C3357" s="98" t="s">
        <v>15811</v>
      </c>
      <c r="D3357" s="98" t="s">
        <v>15797</v>
      </c>
      <c r="E3357" s="276"/>
    </row>
    <row r="3358" spans="1:5" ht="15.75">
      <c r="A3358" s="129"/>
      <c r="B3358" s="274" t="s">
        <v>19395</v>
      </c>
      <c r="C3358" s="98" t="s">
        <v>19396</v>
      </c>
      <c r="D3358" s="98" t="s">
        <v>15797</v>
      </c>
      <c r="E3358" s="276"/>
    </row>
    <row r="3359" spans="1:5" ht="15.75">
      <c r="A3359" s="129"/>
      <c r="B3359" s="274" t="s">
        <v>19397</v>
      </c>
      <c r="C3359" s="98" t="s">
        <v>19398</v>
      </c>
      <c r="D3359" s="98" t="s">
        <v>15797</v>
      </c>
      <c r="E3359" s="276"/>
    </row>
    <row r="3360" spans="1:5" ht="15.75">
      <c r="A3360" s="129"/>
      <c r="B3360" s="274" t="s">
        <v>19399</v>
      </c>
      <c r="C3360" s="98" t="s">
        <v>19400</v>
      </c>
      <c r="D3360" s="98" t="s">
        <v>15797</v>
      </c>
      <c r="E3360" s="276"/>
    </row>
    <row r="3361" spans="1:5" ht="15.75">
      <c r="A3361" s="129"/>
      <c r="B3361" s="274" t="s">
        <v>19401</v>
      </c>
      <c r="C3361" s="98" t="s">
        <v>19402</v>
      </c>
      <c r="D3361" s="98" t="s">
        <v>15797</v>
      </c>
      <c r="E3361" s="276"/>
    </row>
    <row r="3362" spans="1:5" ht="15.75">
      <c r="A3362" s="129"/>
      <c r="B3362" s="274" t="s">
        <v>19403</v>
      </c>
      <c r="C3362" s="98" t="s">
        <v>19404</v>
      </c>
      <c r="D3362" s="98" t="s">
        <v>15797</v>
      </c>
      <c r="E3362" s="276"/>
    </row>
    <row r="3363" spans="1:5" ht="15.75">
      <c r="A3363" s="129"/>
      <c r="B3363" s="274" t="s">
        <v>19405</v>
      </c>
      <c r="C3363" s="98" t="s">
        <v>19406</v>
      </c>
      <c r="D3363" s="98" t="s">
        <v>15797</v>
      </c>
      <c r="E3363" s="276"/>
    </row>
    <row r="3364" spans="1:5" ht="15.75">
      <c r="A3364" s="129"/>
      <c r="B3364" s="274" t="s">
        <v>19407</v>
      </c>
      <c r="C3364" s="98" t="s">
        <v>19408</v>
      </c>
      <c r="D3364" s="98" t="s">
        <v>15797</v>
      </c>
      <c r="E3364" s="276"/>
    </row>
    <row r="3365" spans="1:5" ht="15.75">
      <c r="A3365" s="129"/>
      <c r="B3365" s="274" t="s">
        <v>19409</v>
      </c>
      <c r="C3365" s="98" t="s">
        <v>19410</v>
      </c>
      <c r="D3365" s="98" t="s">
        <v>15797</v>
      </c>
      <c r="E3365" s="276"/>
    </row>
    <row r="3366" spans="1:5" ht="15.75">
      <c r="A3366" s="129"/>
      <c r="B3366" s="274" t="s">
        <v>19411</v>
      </c>
      <c r="C3366" s="98" t="s">
        <v>19412</v>
      </c>
      <c r="D3366" s="98" t="s">
        <v>15797</v>
      </c>
      <c r="E3366" s="276"/>
    </row>
    <row r="3367" spans="1:5" ht="15.75">
      <c r="A3367" s="129"/>
      <c r="B3367" s="274" t="s">
        <v>19413</v>
      </c>
      <c r="C3367" s="98" t="s">
        <v>19414</v>
      </c>
      <c r="D3367" s="98" t="s">
        <v>15797</v>
      </c>
      <c r="E3367" s="276"/>
    </row>
    <row r="3368" spans="1:5" ht="15.75">
      <c r="A3368" s="129"/>
      <c r="B3368" s="274" t="s">
        <v>19415</v>
      </c>
      <c r="C3368" s="98" t="s">
        <v>19416</v>
      </c>
      <c r="D3368" s="98" t="s">
        <v>15797</v>
      </c>
      <c r="E3368" s="276"/>
    </row>
    <row r="3369" spans="1:5" ht="15.75">
      <c r="A3369" s="129"/>
      <c r="B3369" s="274" t="s">
        <v>19417</v>
      </c>
      <c r="C3369" s="98" t="s">
        <v>19418</v>
      </c>
      <c r="D3369" s="98" t="s">
        <v>15797</v>
      </c>
      <c r="E3369" s="276"/>
    </row>
    <row r="3370" spans="1:5" ht="15.75">
      <c r="A3370" s="129"/>
      <c r="B3370" s="274" t="s">
        <v>19419</v>
      </c>
      <c r="C3370" s="98" t="s">
        <v>16388</v>
      </c>
      <c r="D3370" s="98" t="s">
        <v>15797</v>
      </c>
      <c r="E3370" s="276"/>
    </row>
    <row r="3371" spans="1:5" ht="15.75">
      <c r="A3371" s="129"/>
      <c r="B3371" s="274" t="s">
        <v>19420</v>
      </c>
      <c r="C3371" s="98" t="s">
        <v>18346</v>
      </c>
      <c r="D3371" s="98" t="s">
        <v>15797</v>
      </c>
      <c r="E3371" s="276"/>
    </row>
    <row r="3372" spans="1:5" ht="15.75">
      <c r="A3372" s="129"/>
      <c r="B3372" s="274" t="s">
        <v>19421</v>
      </c>
      <c r="C3372" s="98" t="s">
        <v>18346</v>
      </c>
      <c r="D3372" s="98" t="s">
        <v>15797</v>
      </c>
      <c r="E3372" s="276"/>
    </row>
    <row r="3373" spans="1:5" ht="15.75">
      <c r="A3373" s="129"/>
      <c r="B3373" s="274" t="s">
        <v>19422</v>
      </c>
      <c r="C3373" s="98" t="s">
        <v>18346</v>
      </c>
      <c r="D3373" s="98" t="s">
        <v>15797</v>
      </c>
      <c r="E3373" s="276"/>
    </row>
    <row r="3374" spans="1:5" ht="31.5">
      <c r="A3374" s="129"/>
      <c r="B3374" s="274" t="s">
        <v>19423</v>
      </c>
      <c r="C3374" s="98" t="s">
        <v>19424</v>
      </c>
      <c r="D3374" s="98" t="s">
        <v>15797</v>
      </c>
      <c r="E3374" s="276"/>
    </row>
    <row r="3375" spans="1:5" ht="15.75">
      <c r="A3375" s="129"/>
      <c r="B3375" s="274" t="s">
        <v>19425</v>
      </c>
      <c r="C3375" s="98" t="s">
        <v>18346</v>
      </c>
      <c r="D3375" s="98" t="s">
        <v>15797</v>
      </c>
      <c r="E3375" s="276"/>
    </row>
    <row r="3376" spans="1:5" ht="15.75">
      <c r="A3376" s="129"/>
      <c r="B3376" s="274" t="s">
        <v>19426</v>
      </c>
      <c r="C3376" s="98" t="s">
        <v>18346</v>
      </c>
      <c r="D3376" s="98" t="s">
        <v>15797</v>
      </c>
      <c r="E3376" s="276"/>
    </row>
    <row r="3377" spans="1:5" ht="15.75">
      <c r="A3377" s="129"/>
      <c r="B3377" s="274" t="s">
        <v>19427</v>
      </c>
      <c r="C3377" s="98" t="s">
        <v>18346</v>
      </c>
      <c r="D3377" s="98" t="s">
        <v>15797</v>
      </c>
      <c r="E3377" s="276"/>
    </row>
    <row r="3378" spans="1:5" ht="15.75">
      <c r="A3378" s="129"/>
      <c r="B3378" s="274" t="s">
        <v>19428</v>
      </c>
      <c r="C3378" s="98" t="s">
        <v>18346</v>
      </c>
      <c r="D3378" s="98" t="s">
        <v>15797</v>
      </c>
      <c r="E3378" s="276"/>
    </row>
    <row r="3379" spans="1:5" ht="15.75">
      <c r="A3379" s="129"/>
      <c r="B3379" s="274" t="s">
        <v>19429</v>
      </c>
      <c r="C3379" s="98" t="s">
        <v>18346</v>
      </c>
      <c r="D3379" s="98" t="s">
        <v>15797</v>
      </c>
      <c r="E3379" s="276"/>
    </row>
    <row r="3380" spans="1:5" ht="15.75">
      <c r="A3380" s="129"/>
      <c r="B3380" s="274" t="s">
        <v>19430</v>
      </c>
      <c r="C3380" s="98" t="s">
        <v>18346</v>
      </c>
      <c r="D3380" s="98" t="s">
        <v>15797</v>
      </c>
      <c r="E3380" s="276"/>
    </row>
    <row r="3381" spans="1:5" ht="15.75">
      <c r="A3381" s="129"/>
      <c r="B3381" s="274" t="s">
        <v>19431</v>
      </c>
      <c r="C3381" s="98" t="s">
        <v>18346</v>
      </c>
      <c r="D3381" s="98" t="s">
        <v>15797</v>
      </c>
      <c r="E3381" s="276"/>
    </row>
    <row r="3382" spans="1:5" ht="15.75">
      <c r="A3382" s="129"/>
      <c r="B3382" s="274" t="s">
        <v>19432</v>
      </c>
      <c r="C3382" s="98" t="s">
        <v>18346</v>
      </c>
      <c r="D3382" s="98" t="s">
        <v>15797</v>
      </c>
      <c r="E3382" s="276"/>
    </row>
    <row r="3383" spans="1:5" ht="15.75">
      <c r="A3383" s="129"/>
      <c r="B3383" s="274" t="s">
        <v>19433</v>
      </c>
      <c r="C3383" s="98" t="s">
        <v>18346</v>
      </c>
      <c r="D3383" s="98" t="s">
        <v>15797</v>
      </c>
      <c r="E3383" s="276"/>
    </row>
    <row r="3384" spans="1:5" ht="15.75">
      <c r="A3384" s="129"/>
      <c r="B3384" s="274" t="s">
        <v>19434</v>
      </c>
      <c r="C3384" s="98" t="s">
        <v>18346</v>
      </c>
      <c r="D3384" s="98" t="s">
        <v>15797</v>
      </c>
      <c r="E3384" s="276"/>
    </row>
    <row r="3385" spans="1:5" ht="15.75">
      <c r="A3385" s="129"/>
      <c r="B3385" s="274" t="s">
        <v>19435</v>
      </c>
      <c r="C3385" s="98" t="s">
        <v>18346</v>
      </c>
      <c r="D3385" s="98" t="s">
        <v>15797</v>
      </c>
      <c r="E3385" s="276"/>
    </row>
    <row r="3386" spans="1:5" ht="15.75">
      <c r="A3386" s="129"/>
      <c r="B3386" s="274" t="s">
        <v>19436</v>
      </c>
      <c r="C3386" s="98" t="s">
        <v>18346</v>
      </c>
      <c r="D3386" s="98" t="s">
        <v>15797</v>
      </c>
      <c r="E3386" s="276"/>
    </row>
    <row r="3387" spans="1:5" ht="31.5">
      <c r="A3387" s="129"/>
      <c r="B3387" s="274" t="s">
        <v>19437</v>
      </c>
      <c r="C3387" s="98" t="s">
        <v>19438</v>
      </c>
      <c r="D3387" s="98" t="s">
        <v>15797</v>
      </c>
      <c r="E3387" s="276"/>
    </row>
    <row r="3388" spans="1:5" ht="15.75">
      <c r="A3388" s="129"/>
      <c r="B3388" s="274" t="s">
        <v>19439</v>
      </c>
      <c r="C3388" s="98" t="s">
        <v>18346</v>
      </c>
      <c r="D3388" s="98" t="s">
        <v>15797</v>
      </c>
      <c r="E3388" s="276"/>
    </row>
    <row r="3389" spans="1:5" ht="15.75">
      <c r="A3389" s="129"/>
      <c r="B3389" s="274" t="s">
        <v>19440</v>
      </c>
      <c r="C3389" s="98" t="s">
        <v>18346</v>
      </c>
      <c r="D3389" s="98" t="s">
        <v>15797</v>
      </c>
      <c r="E3389" s="276"/>
    </row>
    <row r="3390" spans="1:5" ht="15.75">
      <c r="A3390" s="129"/>
      <c r="B3390" s="274" t="s">
        <v>19441</v>
      </c>
      <c r="C3390" s="98" t="s">
        <v>18346</v>
      </c>
      <c r="D3390" s="98" t="s">
        <v>15797</v>
      </c>
      <c r="E3390" s="276"/>
    </row>
    <row r="3391" spans="1:5" ht="15.75">
      <c r="A3391" s="129"/>
      <c r="B3391" s="274" t="s">
        <v>19442</v>
      </c>
      <c r="C3391" s="98" t="s">
        <v>18346</v>
      </c>
      <c r="D3391" s="98" t="s">
        <v>15797</v>
      </c>
      <c r="E3391" s="276"/>
    </row>
    <row r="3392" spans="1:5" ht="15.75">
      <c r="A3392" s="129"/>
      <c r="B3392" s="274" t="s">
        <v>19443</v>
      </c>
      <c r="C3392" s="98" t="s">
        <v>19444</v>
      </c>
      <c r="D3392" s="98" t="s">
        <v>15797</v>
      </c>
      <c r="E3392" s="276"/>
    </row>
    <row r="3393" spans="1:5" ht="15.75">
      <c r="A3393" s="129"/>
      <c r="B3393" s="274" t="s">
        <v>19445</v>
      </c>
      <c r="C3393" s="98" t="s">
        <v>19444</v>
      </c>
      <c r="D3393" s="98" t="s">
        <v>15797</v>
      </c>
      <c r="E3393" s="276"/>
    </row>
    <row r="3394" spans="1:5" ht="15.75">
      <c r="A3394" s="129"/>
      <c r="B3394" s="274" t="s">
        <v>19446</v>
      </c>
      <c r="C3394" s="98" t="s">
        <v>18346</v>
      </c>
      <c r="D3394" s="98" t="s">
        <v>15797</v>
      </c>
      <c r="E3394" s="276"/>
    </row>
    <row r="3395" spans="1:5" ht="15.75">
      <c r="A3395" s="129"/>
      <c r="B3395" s="274" t="s">
        <v>19447</v>
      </c>
      <c r="C3395" s="98" t="s">
        <v>18346</v>
      </c>
      <c r="D3395" s="98" t="s">
        <v>15797</v>
      </c>
      <c r="E3395" s="276"/>
    </row>
    <row r="3396" spans="1:5" ht="15.75">
      <c r="A3396" s="129"/>
      <c r="B3396" s="274" t="s">
        <v>19448</v>
      </c>
      <c r="C3396" s="98" t="s">
        <v>18346</v>
      </c>
      <c r="D3396" s="98" t="s">
        <v>15797</v>
      </c>
      <c r="E3396" s="276"/>
    </row>
    <row r="3397" spans="1:5" ht="15.75">
      <c r="A3397" s="129"/>
      <c r="B3397" s="274" t="s">
        <v>19449</v>
      </c>
      <c r="C3397" s="98" t="s">
        <v>18346</v>
      </c>
      <c r="D3397" s="98" t="s">
        <v>15797</v>
      </c>
      <c r="E3397" s="276"/>
    </row>
    <row r="3398" spans="1:5" ht="15.75">
      <c r="A3398" s="129"/>
      <c r="B3398" s="274" t="s">
        <v>19450</v>
      </c>
      <c r="C3398" s="98" t="s">
        <v>18346</v>
      </c>
      <c r="D3398" s="98" t="s">
        <v>15797</v>
      </c>
      <c r="E3398" s="276"/>
    </row>
    <row r="3399" spans="1:5" ht="15.75">
      <c r="A3399" s="129"/>
      <c r="B3399" s="274" t="s">
        <v>19451</v>
      </c>
      <c r="C3399" s="98" t="s">
        <v>18346</v>
      </c>
      <c r="D3399" s="98" t="s">
        <v>15797</v>
      </c>
      <c r="E3399" s="276"/>
    </row>
    <row r="3400" spans="1:5" ht="15.75">
      <c r="A3400" s="129"/>
      <c r="B3400" s="274" t="s">
        <v>19452</v>
      </c>
      <c r="C3400" s="98" t="s">
        <v>18346</v>
      </c>
      <c r="D3400" s="98" t="s">
        <v>15797</v>
      </c>
      <c r="E3400" s="276"/>
    </row>
    <row r="3401" spans="1:5" ht="15.75">
      <c r="A3401" s="129"/>
      <c r="B3401" s="274" t="s">
        <v>19453</v>
      </c>
      <c r="C3401" s="98" t="s">
        <v>18346</v>
      </c>
      <c r="D3401" s="98" t="s">
        <v>15797</v>
      </c>
      <c r="E3401" s="276"/>
    </row>
    <row r="3402" spans="1:5" ht="15.75">
      <c r="A3402" s="129"/>
      <c r="B3402" s="274" t="s">
        <v>19454</v>
      </c>
      <c r="C3402" s="98" t="s">
        <v>18346</v>
      </c>
      <c r="D3402" s="98" t="s">
        <v>15797</v>
      </c>
      <c r="E3402" s="276"/>
    </row>
    <row r="3403" spans="1:5" ht="15.75">
      <c r="A3403" s="129"/>
      <c r="B3403" s="274" t="s">
        <v>19455</v>
      </c>
      <c r="C3403" s="98" t="s">
        <v>18346</v>
      </c>
      <c r="D3403" s="98" t="s">
        <v>15797</v>
      </c>
      <c r="E3403" s="276"/>
    </row>
    <row r="3404" spans="1:5" ht="15.75">
      <c r="A3404" s="129"/>
      <c r="B3404" s="274" t="s">
        <v>19456</v>
      </c>
      <c r="C3404" s="98" t="s">
        <v>18346</v>
      </c>
      <c r="D3404" s="98" t="s">
        <v>15797</v>
      </c>
      <c r="E3404" s="276"/>
    </row>
    <row r="3405" spans="1:5" ht="15.75">
      <c r="A3405" s="129"/>
      <c r="B3405" s="274" t="s">
        <v>19457</v>
      </c>
      <c r="C3405" s="98" t="s">
        <v>18346</v>
      </c>
      <c r="D3405" s="98" t="s">
        <v>15797</v>
      </c>
      <c r="E3405" s="276"/>
    </row>
    <row r="3406" spans="1:5" ht="15.75">
      <c r="A3406" s="129"/>
      <c r="B3406" s="274" t="s">
        <v>19458</v>
      </c>
      <c r="C3406" s="98" t="s">
        <v>18346</v>
      </c>
      <c r="D3406" s="98" t="s">
        <v>15797</v>
      </c>
      <c r="E3406" s="276"/>
    </row>
    <row r="3407" spans="1:5" ht="15.75">
      <c r="A3407" s="129"/>
      <c r="B3407" s="274" t="s">
        <v>19459</v>
      </c>
      <c r="C3407" s="98" t="s">
        <v>19412</v>
      </c>
      <c r="D3407" s="98" t="s">
        <v>15797</v>
      </c>
      <c r="E3407" s="276"/>
    </row>
    <row r="3408" spans="1:5" ht="15.75">
      <c r="A3408" s="129"/>
      <c r="B3408" s="274" t="s">
        <v>19460</v>
      </c>
      <c r="C3408" s="98" t="s">
        <v>19461</v>
      </c>
      <c r="D3408" s="98" t="s">
        <v>15797</v>
      </c>
      <c r="E3408" s="276"/>
    </row>
    <row r="3409" spans="1:5" ht="15.75">
      <c r="A3409" s="129"/>
      <c r="B3409" s="274" t="s">
        <v>19462</v>
      </c>
      <c r="C3409" s="98" t="s">
        <v>19463</v>
      </c>
      <c r="D3409" s="98" t="s">
        <v>15797</v>
      </c>
      <c r="E3409" s="276"/>
    </row>
    <row r="3410" spans="1:5" ht="15.75">
      <c r="A3410" s="129"/>
      <c r="B3410" s="274" t="s">
        <v>19464</v>
      </c>
      <c r="C3410" s="98" t="s">
        <v>19418</v>
      </c>
      <c r="D3410" s="98" t="s">
        <v>15797</v>
      </c>
      <c r="E3410" s="276"/>
    </row>
    <row r="3411" spans="1:5" ht="15.75">
      <c r="A3411" s="129"/>
      <c r="B3411" s="274" t="s">
        <v>19465</v>
      </c>
      <c r="C3411" s="98" t="s">
        <v>19466</v>
      </c>
      <c r="D3411" s="98" t="s">
        <v>15797</v>
      </c>
      <c r="E3411" s="276"/>
    </row>
    <row r="3412" spans="1:5" ht="15.75">
      <c r="A3412" s="129"/>
      <c r="B3412" s="274" t="s">
        <v>19467</v>
      </c>
      <c r="C3412" s="98" t="s">
        <v>19468</v>
      </c>
      <c r="D3412" s="98" t="s">
        <v>15797</v>
      </c>
      <c r="E3412" s="276"/>
    </row>
    <row r="3413" spans="1:5" ht="15.75">
      <c r="A3413" s="129"/>
      <c r="B3413" s="274" t="s">
        <v>19469</v>
      </c>
      <c r="C3413" s="98" t="s">
        <v>19468</v>
      </c>
      <c r="D3413" s="98" t="s">
        <v>15797</v>
      </c>
      <c r="E3413" s="276"/>
    </row>
    <row r="3414" spans="1:5" ht="15.75">
      <c r="A3414" s="129"/>
      <c r="B3414" s="274" t="s">
        <v>19470</v>
      </c>
      <c r="C3414" s="98" t="s">
        <v>19468</v>
      </c>
      <c r="D3414" s="98" t="s">
        <v>15797</v>
      </c>
      <c r="E3414" s="276"/>
    </row>
    <row r="3415" spans="1:5" ht="15.75">
      <c r="A3415" s="129"/>
      <c r="B3415" s="274" t="s">
        <v>19471</v>
      </c>
      <c r="C3415" s="98" t="s">
        <v>19468</v>
      </c>
      <c r="D3415" s="98" t="s">
        <v>15797</v>
      </c>
      <c r="E3415" s="276"/>
    </row>
    <row r="3416" spans="1:5" ht="15.75">
      <c r="A3416" s="129"/>
      <c r="B3416" s="274" t="s">
        <v>19472</v>
      </c>
      <c r="C3416" s="98" t="s">
        <v>19468</v>
      </c>
      <c r="D3416" s="98" t="s">
        <v>15797</v>
      </c>
      <c r="E3416" s="276"/>
    </row>
    <row r="3417" spans="1:5" ht="15.75">
      <c r="A3417" s="129"/>
      <c r="B3417" s="274" t="s">
        <v>19473</v>
      </c>
      <c r="C3417" s="98" t="s">
        <v>19468</v>
      </c>
      <c r="D3417" s="98" t="s">
        <v>15797</v>
      </c>
      <c r="E3417" s="276"/>
    </row>
    <row r="3418" spans="1:5" ht="15.75">
      <c r="A3418" s="129"/>
      <c r="B3418" s="274" t="s">
        <v>19474</v>
      </c>
      <c r="C3418" s="98" t="s">
        <v>19468</v>
      </c>
      <c r="D3418" s="98" t="s">
        <v>15797</v>
      </c>
      <c r="E3418" s="276"/>
    </row>
    <row r="3419" spans="1:5" ht="15.75">
      <c r="A3419" s="129"/>
      <c r="B3419" s="274" t="s">
        <v>19475</v>
      </c>
      <c r="C3419" s="98" t="s">
        <v>19468</v>
      </c>
      <c r="D3419" s="98" t="s">
        <v>15797</v>
      </c>
      <c r="E3419" s="276"/>
    </row>
    <row r="3420" spans="1:5" ht="15.75">
      <c r="A3420" s="129"/>
      <c r="B3420" s="274" t="s">
        <v>19476</v>
      </c>
      <c r="C3420" s="98" t="s">
        <v>19468</v>
      </c>
      <c r="D3420" s="98" t="s">
        <v>15797</v>
      </c>
      <c r="E3420" s="276"/>
    </row>
    <row r="3421" spans="1:5" ht="15.75">
      <c r="A3421" s="129"/>
      <c r="B3421" s="274" t="s">
        <v>19477</v>
      </c>
      <c r="C3421" s="98" t="s">
        <v>19468</v>
      </c>
      <c r="D3421" s="98" t="s">
        <v>15797</v>
      </c>
      <c r="E3421" s="276"/>
    </row>
    <row r="3422" spans="1:5" ht="15.75">
      <c r="A3422" s="129"/>
      <c r="B3422" s="274" t="s">
        <v>19478</v>
      </c>
      <c r="C3422" s="98" t="s">
        <v>19468</v>
      </c>
      <c r="D3422" s="98" t="s">
        <v>15797</v>
      </c>
      <c r="E3422" s="276"/>
    </row>
    <row r="3423" spans="1:5" ht="15.75">
      <c r="A3423" s="129"/>
      <c r="B3423" s="274" t="s">
        <v>19479</v>
      </c>
      <c r="C3423" s="98" t="s">
        <v>15796</v>
      </c>
      <c r="D3423" s="98" t="s">
        <v>15797</v>
      </c>
      <c r="E3423" s="276"/>
    </row>
    <row r="3424" spans="1:5" ht="15.75">
      <c r="A3424" s="129"/>
      <c r="B3424" s="274" t="s">
        <v>19480</v>
      </c>
      <c r="C3424" s="98" t="s">
        <v>15796</v>
      </c>
      <c r="D3424" s="98" t="s">
        <v>15797</v>
      </c>
      <c r="E3424" s="276"/>
    </row>
    <row r="3425" spans="1:5" ht="15.75">
      <c r="A3425" s="129"/>
      <c r="B3425" s="274" t="s">
        <v>19481</v>
      </c>
      <c r="C3425" s="98" t="s">
        <v>15796</v>
      </c>
      <c r="D3425" s="98" t="s">
        <v>15797</v>
      </c>
      <c r="E3425" s="276"/>
    </row>
    <row r="3426" spans="1:5" ht="15.75">
      <c r="A3426" s="129"/>
      <c r="B3426" s="274" t="s">
        <v>19482</v>
      </c>
      <c r="C3426" s="98" t="s">
        <v>19468</v>
      </c>
      <c r="D3426" s="98" t="s">
        <v>15797</v>
      </c>
      <c r="E3426" s="276"/>
    </row>
    <row r="3427" spans="1:5" ht="15.75">
      <c r="A3427" s="129"/>
      <c r="B3427" s="274" t="s">
        <v>19483</v>
      </c>
      <c r="C3427" s="98" t="s">
        <v>19468</v>
      </c>
      <c r="D3427" s="98" t="s">
        <v>15797</v>
      </c>
      <c r="E3427" s="276"/>
    </row>
    <row r="3428" spans="1:5" ht="15.75">
      <c r="A3428" s="129"/>
      <c r="B3428" s="274" t="s">
        <v>19484</v>
      </c>
      <c r="C3428" s="98" t="s">
        <v>19468</v>
      </c>
      <c r="D3428" s="98" t="s">
        <v>15797</v>
      </c>
      <c r="E3428" s="276"/>
    </row>
    <row r="3429" spans="1:5" ht="15.75">
      <c r="A3429" s="129"/>
      <c r="B3429" s="274" t="s">
        <v>19485</v>
      </c>
      <c r="C3429" s="98" t="s">
        <v>19468</v>
      </c>
      <c r="D3429" s="98" t="s">
        <v>15797</v>
      </c>
      <c r="E3429" s="276"/>
    </row>
    <row r="3430" spans="1:5" ht="15.75">
      <c r="A3430" s="129"/>
      <c r="B3430" s="274" t="s">
        <v>19486</v>
      </c>
      <c r="C3430" s="98" t="s">
        <v>19468</v>
      </c>
      <c r="D3430" s="98" t="s">
        <v>15797</v>
      </c>
      <c r="E3430" s="276"/>
    </row>
    <row r="3431" spans="1:5" ht="15.75">
      <c r="A3431" s="129"/>
      <c r="B3431" s="274" t="s">
        <v>19487</v>
      </c>
      <c r="C3431" s="98" t="s">
        <v>19468</v>
      </c>
      <c r="D3431" s="98" t="s">
        <v>15797</v>
      </c>
      <c r="E3431" s="276"/>
    </row>
    <row r="3432" spans="1:5" ht="15.75">
      <c r="A3432" s="129"/>
      <c r="B3432" s="274" t="s">
        <v>19488</v>
      </c>
      <c r="C3432" s="98" t="s">
        <v>15796</v>
      </c>
      <c r="D3432" s="98" t="s">
        <v>15797</v>
      </c>
      <c r="E3432" s="276"/>
    </row>
    <row r="3433" spans="1:5" ht="15.75">
      <c r="A3433" s="129"/>
      <c r="B3433" s="274" t="s">
        <v>19489</v>
      </c>
      <c r="C3433" s="98" t="s">
        <v>15796</v>
      </c>
      <c r="D3433" s="98" t="s">
        <v>15797</v>
      </c>
      <c r="E3433" s="276"/>
    </row>
    <row r="3434" spans="1:5" ht="15.75">
      <c r="A3434" s="129"/>
      <c r="B3434" s="274" t="s">
        <v>19490</v>
      </c>
      <c r="C3434" s="98" t="s">
        <v>15796</v>
      </c>
      <c r="D3434" s="98" t="s">
        <v>15797</v>
      </c>
      <c r="E3434" s="276"/>
    </row>
    <row r="3435" spans="1:5" ht="15.75">
      <c r="A3435" s="129"/>
      <c r="B3435" s="274" t="s">
        <v>19491</v>
      </c>
      <c r="C3435" s="98" t="s">
        <v>19468</v>
      </c>
      <c r="D3435" s="98" t="s">
        <v>15797</v>
      </c>
      <c r="E3435" s="276"/>
    </row>
    <row r="3436" spans="1:5" ht="15.75">
      <c r="A3436" s="129"/>
      <c r="B3436" s="274" t="s">
        <v>19492</v>
      </c>
      <c r="C3436" s="98" t="s">
        <v>15796</v>
      </c>
      <c r="D3436" s="98" t="s">
        <v>15797</v>
      </c>
      <c r="E3436" s="276"/>
    </row>
    <row r="3437" spans="1:5" ht="15.75">
      <c r="A3437" s="129"/>
      <c r="B3437" s="274" t="s">
        <v>19493</v>
      </c>
      <c r="C3437" s="98" t="s">
        <v>15796</v>
      </c>
      <c r="D3437" s="98" t="s">
        <v>15797</v>
      </c>
      <c r="E3437" s="276"/>
    </row>
    <row r="3438" spans="1:5" ht="15.75">
      <c r="A3438" s="129"/>
      <c r="B3438" s="274" t="s">
        <v>19494</v>
      </c>
      <c r="C3438" s="98" t="s">
        <v>15796</v>
      </c>
      <c r="D3438" s="98" t="s">
        <v>15797</v>
      </c>
      <c r="E3438" s="276"/>
    </row>
    <row r="3439" spans="1:5" ht="15.75">
      <c r="A3439" s="129"/>
      <c r="B3439" s="274" t="s">
        <v>19495</v>
      </c>
      <c r="C3439" s="98" t="s">
        <v>19468</v>
      </c>
      <c r="D3439" s="98" t="s">
        <v>15797</v>
      </c>
      <c r="E3439" s="276"/>
    </row>
    <row r="3440" spans="1:5" ht="15.75">
      <c r="A3440" s="129"/>
      <c r="B3440" s="274" t="s">
        <v>19496</v>
      </c>
      <c r="C3440" s="98" t="s">
        <v>19468</v>
      </c>
      <c r="D3440" s="98" t="s">
        <v>15797</v>
      </c>
      <c r="E3440" s="276"/>
    </row>
    <row r="3441" spans="1:5" ht="15.75">
      <c r="A3441" s="129"/>
      <c r="B3441" s="274" t="s">
        <v>19497</v>
      </c>
      <c r="C3441" s="98" t="s">
        <v>19468</v>
      </c>
      <c r="D3441" s="98" t="s">
        <v>15797</v>
      </c>
      <c r="E3441" s="276"/>
    </row>
    <row r="3442" spans="1:5" ht="15.75">
      <c r="A3442" s="129"/>
      <c r="B3442" s="274" t="s">
        <v>19498</v>
      </c>
      <c r="C3442" s="98" t="s">
        <v>19468</v>
      </c>
      <c r="D3442" s="98" t="s">
        <v>15797</v>
      </c>
      <c r="E3442" s="276"/>
    </row>
    <row r="3443" spans="1:5" ht="15.75">
      <c r="A3443" s="129"/>
      <c r="B3443" s="274" t="s">
        <v>19499</v>
      </c>
      <c r="C3443" s="98" t="s">
        <v>19468</v>
      </c>
      <c r="D3443" s="98" t="s">
        <v>15797</v>
      </c>
      <c r="E3443" s="276"/>
    </row>
    <row r="3444" spans="1:5" ht="15.75">
      <c r="A3444" s="129"/>
      <c r="B3444" s="274" t="s">
        <v>19500</v>
      </c>
      <c r="C3444" s="98" t="s">
        <v>19468</v>
      </c>
      <c r="D3444" s="98" t="s">
        <v>15797</v>
      </c>
      <c r="E3444" s="276"/>
    </row>
    <row r="3445" spans="1:5" ht="15.75">
      <c r="A3445" s="129"/>
      <c r="B3445" s="274" t="s">
        <v>19501</v>
      </c>
      <c r="C3445" s="98" t="s">
        <v>19468</v>
      </c>
      <c r="D3445" s="98" t="s">
        <v>15797</v>
      </c>
      <c r="E3445" s="276"/>
    </row>
    <row r="3446" spans="1:5" ht="15.75">
      <c r="A3446" s="129"/>
      <c r="B3446" s="274" t="s">
        <v>19502</v>
      </c>
      <c r="C3446" s="98" t="s">
        <v>15796</v>
      </c>
      <c r="D3446" s="98" t="s">
        <v>15797</v>
      </c>
      <c r="E3446" s="276"/>
    </row>
    <row r="3447" spans="1:5" ht="15.75">
      <c r="A3447" s="129"/>
      <c r="B3447" s="274" t="s">
        <v>19503</v>
      </c>
      <c r="C3447" s="98" t="s">
        <v>19468</v>
      </c>
      <c r="D3447" s="98" t="s">
        <v>15797</v>
      </c>
      <c r="E3447" s="276"/>
    </row>
    <row r="3448" spans="1:5" ht="15.75">
      <c r="A3448" s="129"/>
      <c r="B3448" s="274" t="s">
        <v>19504</v>
      </c>
      <c r="C3448" s="98" t="s">
        <v>19468</v>
      </c>
      <c r="D3448" s="98" t="s">
        <v>15797</v>
      </c>
      <c r="E3448" s="276"/>
    </row>
    <row r="3449" spans="1:5" ht="15.75">
      <c r="A3449" s="129"/>
      <c r="B3449" s="274" t="s">
        <v>19505</v>
      </c>
      <c r="C3449" s="98" t="s">
        <v>15796</v>
      </c>
      <c r="D3449" s="98" t="s">
        <v>15797</v>
      </c>
      <c r="E3449" s="276"/>
    </row>
    <row r="3450" spans="1:5" ht="15.75">
      <c r="A3450" s="129"/>
      <c r="B3450" s="274" t="s">
        <v>19506</v>
      </c>
      <c r="C3450" s="98" t="s">
        <v>19507</v>
      </c>
      <c r="D3450" s="98" t="s">
        <v>15797</v>
      </c>
      <c r="E3450" s="276"/>
    </row>
    <row r="3451" spans="1:5" ht="15.75">
      <c r="A3451" s="129"/>
      <c r="B3451" s="274" t="s">
        <v>19508</v>
      </c>
      <c r="C3451" s="98" t="s">
        <v>19507</v>
      </c>
      <c r="D3451" s="98" t="s">
        <v>15797</v>
      </c>
      <c r="E3451" s="276"/>
    </row>
    <row r="3452" spans="1:5" ht="15.75">
      <c r="A3452" s="129"/>
      <c r="B3452" s="274" t="s">
        <v>19509</v>
      </c>
      <c r="C3452" s="98" t="s">
        <v>15811</v>
      </c>
      <c r="D3452" s="98" t="s">
        <v>15797</v>
      </c>
      <c r="E3452" s="276"/>
    </row>
    <row r="3453" spans="1:5" ht="15.75">
      <c r="A3453" s="129"/>
      <c r="B3453" s="274" t="s">
        <v>19510</v>
      </c>
      <c r="C3453" s="98" t="s">
        <v>16388</v>
      </c>
      <c r="D3453" s="98" t="s">
        <v>15797</v>
      </c>
      <c r="E3453" s="276"/>
    </row>
    <row r="3454" spans="1:5" ht="15.75">
      <c r="A3454" s="129"/>
      <c r="B3454" s="274" t="s">
        <v>19511</v>
      </c>
      <c r="C3454" s="98" t="s">
        <v>16388</v>
      </c>
      <c r="D3454" s="98" t="s">
        <v>15797</v>
      </c>
      <c r="E3454" s="276"/>
    </row>
    <row r="3455" spans="1:5" ht="15.75">
      <c r="A3455" s="129"/>
      <c r="B3455" s="274" t="s">
        <v>19512</v>
      </c>
      <c r="C3455" s="98" t="s">
        <v>16388</v>
      </c>
      <c r="D3455" s="98" t="s">
        <v>15797</v>
      </c>
      <c r="E3455" s="276"/>
    </row>
    <row r="3456" spans="1:5" ht="15.75">
      <c r="A3456" s="129"/>
      <c r="B3456" s="274" t="s">
        <v>19513</v>
      </c>
      <c r="C3456" s="98" t="s">
        <v>16388</v>
      </c>
      <c r="D3456" s="98" t="s">
        <v>15797</v>
      </c>
      <c r="E3456" s="276"/>
    </row>
    <row r="3457" spans="1:5" ht="15.75">
      <c r="A3457" s="129"/>
      <c r="B3457" s="274" t="s">
        <v>19514</v>
      </c>
      <c r="C3457" s="98" t="s">
        <v>16388</v>
      </c>
      <c r="D3457" s="98" t="s">
        <v>15797</v>
      </c>
      <c r="E3457" s="276"/>
    </row>
    <row r="3458" spans="1:5" ht="15.75">
      <c r="A3458" s="129"/>
      <c r="B3458" s="274" t="s">
        <v>19515</v>
      </c>
      <c r="C3458" s="98" t="s">
        <v>16388</v>
      </c>
      <c r="D3458" s="98" t="s">
        <v>15797</v>
      </c>
      <c r="E3458" s="276"/>
    </row>
    <row r="3459" spans="1:5" ht="15.75">
      <c r="A3459" s="129"/>
      <c r="B3459" s="274" t="s">
        <v>19516</v>
      </c>
      <c r="C3459" s="98" t="s">
        <v>16388</v>
      </c>
      <c r="D3459" s="98" t="s">
        <v>15797</v>
      </c>
      <c r="E3459" s="276"/>
    </row>
    <row r="3460" spans="1:5" ht="15.75">
      <c r="A3460" s="129"/>
      <c r="B3460" s="274" t="s">
        <v>19517</v>
      </c>
      <c r="C3460" s="98" t="s">
        <v>15985</v>
      </c>
      <c r="D3460" s="98" t="s">
        <v>15797</v>
      </c>
      <c r="E3460" s="276"/>
    </row>
    <row r="3461" spans="1:5" ht="15.75">
      <c r="A3461" s="129"/>
      <c r="B3461" s="274" t="s">
        <v>19518</v>
      </c>
      <c r="C3461" s="98" t="s">
        <v>15985</v>
      </c>
      <c r="D3461" s="98" t="s">
        <v>15797</v>
      </c>
      <c r="E3461" s="276"/>
    </row>
    <row r="3462" spans="1:5" ht="15.75">
      <c r="A3462" s="129"/>
      <c r="B3462" s="274" t="s">
        <v>19519</v>
      </c>
      <c r="C3462" s="98" t="s">
        <v>15985</v>
      </c>
      <c r="D3462" s="98" t="s">
        <v>15797</v>
      </c>
      <c r="E3462" s="276"/>
    </row>
    <row r="3463" spans="1:5" ht="15.75">
      <c r="A3463" s="129"/>
      <c r="B3463" s="274" t="s">
        <v>19520</v>
      </c>
      <c r="C3463" s="98" t="s">
        <v>15985</v>
      </c>
      <c r="D3463" s="98" t="s">
        <v>15797</v>
      </c>
      <c r="E3463" s="276"/>
    </row>
    <row r="3464" spans="1:5" ht="15.75">
      <c r="A3464" s="129"/>
      <c r="B3464" s="274" t="s">
        <v>19521</v>
      </c>
      <c r="C3464" s="98" t="s">
        <v>15985</v>
      </c>
      <c r="D3464" s="98" t="s">
        <v>15797</v>
      </c>
      <c r="E3464" s="276"/>
    </row>
    <row r="3465" spans="1:5" ht="15.75">
      <c r="A3465" s="129"/>
      <c r="B3465" s="274" t="s">
        <v>19522</v>
      </c>
      <c r="C3465" s="98" t="s">
        <v>15985</v>
      </c>
      <c r="D3465" s="98" t="s">
        <v>15797</v>
      </c>
      <c r="E3465" s="276"/>
    </row>
    <row r="3466" spans="1:5" ht="15.75">
      <c r="A3466" s="129"/>
      <c r="B3466" s="274" t="s">
        <v>19523</v>
      </c>
      <c r="C3466" s="98" t="s">
        <v>15985</v>
      </c>
      <c r="D3466" s="98" t="s">
        <v>15797</v>
      </c>
      <c r="E3466" s="276"/>
    </row>
    <row r="3467" spans="1:5" ht="15.75">
      <c r="A3467" s="129"/>
      <c r="B3467" s="274" t="s">
        <v>19524</v>
      </c>
      <c r="C3467" s="98" t="s">
        <v>15985</v>
      </c>
      <c r="D3467" s="98" t="s">
        <v>15797</v>
      </c>
      <c r="E3467" s="276"/>
    </row>
    <row r="3468" spans="1:5" ht="15.75">
      <c r="A3468" s="129"/>
      <c r="B3468" s="274" t="s">
        <v>19525</v>
      </c>
      <c r="C3468" s="98" t="s">
        <v>15985</v>
      </c>
      <c r="D3468" s="98" t="s">
        <v>15797</v>
      </c>
      <c r="E3468" s="276"/>
    </row>
    <row r="3469" spans="1:5" ht="15.75">
      <c r="A3469" s="129"/>
      <c r="B3469" s="274" t="s">
        <v>19526</v>
      </c>
      <c r="C3469" s="98" t="s">
        <v>15985</v>
      </c>
      <c r="D3469" s="98" t="s">
        <v>15797</v>
      </c>
      <c r="E3469" s="276"/>
    </row>
    <row r="3470" spans="1:5" ht="15.75">
      <c r="A3470" s="129"/>
      <c r="B3470" s="274" t="s">
        <v>19527</v>
      </c>
      <c r="C3470" s="98" t="s">
        <v>15985</v>
      </c>
      <c r="D3470" s="98" t="s">
        <v>15797</v>
      </c>
      <c r="E3470" s="276"/>
    </row>
    <row r="3471" spans="1:5" ht="15.75">
      <c r="A3471" s="129"/>
      <c r="B3471" s="274" t="s">
        <v>19528</v>
      </c>
      <c r="C3471" s="98" t="s">
        <v>15985</v>
      </c>
      <c r="D3471" s="98" t="s">
        <v>15797</v>
      </c>
      <c r="E3471" s="276"/>
    </row>
    <row r="3472" spans="1:5" ht="15.75">
      <c r="A3472" s="129"/>
      <c r="B3472" s="274" t="s">
        <v>19529</v>
      </c>
      <c r="C3472" s="98" t="s">
        <v>15985</v>
      </c>
      <c r="D3472" s="98" t="s">
        <v>15797</v>
      </c>
      <c r="E3472" s="276"/>
    </row>
    <row r="3473" spans="1:5" ht="15.75">
      <c r="A3473" s="129"/>
      <c r="B3473" s="274" t="s">
        <v>19530</v>
      </c>
      <c r="C3473" s="98" t="s">
        <v>15985</v>
      </c>
      <c r="D3473" s="98" t="s">
        <v>15797</v>
      </c>
      <c r="E3473" s="276"/>
    </row>
    <row r="3474" spans="1:5" ht="15.75">
      <c r="A3474" s="129"/>
      <c r="B3474" s="274" t="s">
        <v>19531</v>
      </c>
      <c r="C3474" s="98" t="s">
        <v>15811</v>
      </c>
      <c r="D3474" s="98" t="s">
        <v>15797</v>
      </c>
      <c r="E3474" s="276"/>
    </row>
    <row r="3475" spans="1:5" ht="15.75">
      <c r="A3475" s="129"/>
      <c r="B3475" s="274" t="s">
        <v>19532</v>
      </c>
      <c r="C3475" s="98" t="s">
        <v>15811</v>
      </c>
      <c r="D3475" s="98" t="s">
        <v>15797</v>
      </c>
      <c r="E3475" s="276"/>
    </row>
    <row r="3476" spans="1:5" ht="15.75">
      <c r="A3476" s="129"/>
      <c r="B3476" s="274" t="s">
        <v>19533</v>
      </c>
      <c r="C3476" s="98" t="s">
        <v>15811</v>
      </c>
      <c r="D3476" s="98" t="s">
        <v>15797</v>
      </c>
      <c r="E3476" s="276"/>
    </row>
    <row r="3477" spans="1:5" ht="15.75">
      <c r="A3477" s="129"/>
      <c r="B3477" s="274" t="s">
        <v>19534</v>
      </c>
      <c r="C3477" s="98" t="s">
        <v>15811</v>
      </c>
      <c r="D3477" s="98" t="s">
        <v>15797</v>
      </c>
      <c r="E3477" s="276"/>
    </row>
    <row r="3478" spans="1:5" ht="15.75">
      <c r="A3478" s="129"/>
      <c r="B3478" s="274" t="s">
        <v>19535</v>
      </c>
      <c r="C3478" s="98" t="s">
        <v>15811</v>
      </c>
      <c r="D3478" s="98" t="s">
        <v>15797</v>
      </c>
      <c r="E3478" s="276"/>
    </row>
    <row r="3479" spans="1:5" ht="15.75">
      <c r="A3479" s="129"/>
      <c r="B3479" s="274" t="s">
        <v>19536</v>
      </c>
      <c r="C3479" s="98" t="s">
        <v>15985</v>
      </c>
      <c r="D3479" s="98" t="s">
        <v>15797</v>
      </c>
      <c r="E3479" s="276"/>
    </row>
    <row r="3480" spans="1:5" ht="15.75">
      <c r="A3480" s="129"/>
      <c r="B3480" s="274" t="s">
        <v>19537</v>
      </c>
      <c r="C3480" s="98" t="s">
        <v>15985</v>
      </c>
      <c r="D3480" s="98" t="s">
        <v>15797</v>
      </c>
      <c r="E3480" s="276"/>
    </row>
    <row r="3481" spans="1:5" ht="15.75">
      <c r="A3481" s="129"/>
      <c r="B3481" s="274" t="s">
        <v>19538</v>
      </c>
      <c r="C3481" s="98" t="s">
        <v>15985</v>
      </c>
      <c r="D3481" s="98" t="s">
        <v>15797</v>
      </c>
      <c r="E3481" s="276"/>
    </row>
    <row r="3482" spans="1:5" ht="15.75">
      <c r="A3482" s="129"/>
      <c r="B3482" s="274" t="s">
        <v>19539</v>
      </c>
      <c r="C3482" s="98" t="s">
        <v>15985</v>
      </c>
      <c r="D3482" s="98" t="s">
        <v>15797</v>
      </c>
      <c r="E3482" s="276"/>
    </row>
    <row r="3483" spans="1:5" ht="15.75">
      <c r="A3483" s="129"/>
      <c r="B3483" s="274" t="s">
        <v>19540</v>
      </c>
      <c r="C3483" s="98" t="s">
        <v>15985</v>
      </c>
      <c r="D3483" s="98" t="s">
        <v>15797</v>
      </c>
      <c r="E3483" s="276"/>
    </row>
    <row r="3484" spans="1:5" ht="15.75">
      <c r="A3484" s="129"/>
      <c r="B3484" s="274" t="s">
        <v>19541</v>
      </c>
      <c r="C3484" s="98" t="s">
        <v>15985</v>
      </c>
      <c r="D3484" s="98" t="s">
        <v>15797</v>
      </c>
      <c r="E3484" s="276"/>
    </row>
    <row r="3485" spans="1:5" ht="15.75">
      <c r="A3485" s="129"/>
      <c r="B3485" s="274" t="s">
        <v>19542</v>
      </c>
      <c r="C3485" s="98" t="s">
        <v>15811</v>
      </c>
      <c r="D3485" s="98" t="s">
        <v>15797</v>
      </c>
      <c r="E3485" s="276"/>
    </row>
    <row r="3486" spans="1:5" ht="15.75">
      <c r="A3486" s="129"/>
      <c r="B3486" s="274" t="s">
        <v>19543</v>
      </c>
      <c r="C3486" s="98" t="s">
        <v>15985</v>
      </c>
      <c r="D3486" s="98" t="s">
        <v>15797</v>
      </c>
      <c r="E3486" s="276"/>
    </row>
    <row r="3487" spans="1:5" ht="15.75">
      <c r="A3487" s="129"/>
      <c r="B3487" s="274" t="s">
        <v>19544</v>
      </c>
      <c r="C3487" s="98" t="s">
        <v>15985</v>
      </c>
      <c r="D3487" s="98" t="s">
        <v>15797</v>
      </c>
      <c r="E3487" s="276"/>
    </row>
    <row r="3488" spans="1:5" ht="15.75">
      <c r="A3488" s="129"/>
      <c r="B3488" s="274" t="s">
        <v>19545</v>
      </c>
      <c r="C3488" s="98" t="s">
        <v>16388</v>
      </c>
      <c r="D3488" s="98" t="s">
        <v>15797</v>
      </c>
      <c r="E3488" s="276"/>
    </row>
    <row r="3489" spans="1:5" ht="15.75">
      <c r="A3489" s="129"/>
      <c r="B3489" s="274" t="s">
        <v>19546</v>
      </c>
      <c r="C3489" s="98" t="s">
        <v>16388</v>
      </c>
      <c r="D3489" s="98" t="s">
        <v>15797</v>
      </c>
      <c r="E3489" s="276"/>
    </row>
    <row r="3490" spans="1:5" ht="15.75">
      <c r="A3490" s="129"/>
      <c r="B3490" s="274" t="s">
        <v>19547</v>
      </c>
      <c r="C3490" s="98" t="s">
        <v>16388</v>
      </c>
      <c r="D3490" s="98" t="s">
        <v>15797</v>
      </c>
      <c r="E3490" s="276"/>
    </row>
    <row r="3491" spans="1:5" ht="15.75">
      <c r="A3491" s="129"/>
      <c r="B3491" s="274" t="s">
        <v>19548</v>
      </c>
      <c r="C3491" s="98" t="s">
        <v>16388</v>
      </c>
      <c r="D3491" s="98" t="s">
        <v>15797</v>
      </c>
      <c r="E3491" s="276"/>
    </row>
    <row r="3492" spans="1:5" ht="15.75">
      <c r="A3492" s="129"/>
      <c r="B3492" s="274" t="s">
        <v>19549</v>
      </c>
      <c r="C3492" s="98" t="s">
        <v>16388</v>
      </c>
      <c r="D3492" s="98" t="s">
        <v>15797</v>
      </c>
      <c r="E3492" s="276"/>
    </row>
    <row r="3493" spans="1:5" ht="15.75">
      <c r="A3493" s="129"/>
      <c r="B3493" s="274" t="s">
        <v>19550</v>
      </c>
      <c r="C3493" s="98" t="s">
        <v>16388</v>
      </c>
      <c r="D3493" s="98" t="s">
        <v>15797</v>
      </c>
      <c r="E3493" s="276"/>
    </row>
    <row r="3494" spans="1:5" ht="15.75">
      <c r="A3494" s="129"/>
      <c r="B3494" s="274" t="s">
        <v>19551</v>
      </c>
      <c r="C3494" s="98" t="s">
        <v>16388</v>
      </c>
      <c r="D3494" s="98" t="s">
        <v>15797</v>
      </c>
      <c r="E3494" s="276"/>
    </row>
    <row r="3495" spans="1:5" ht="15.75">
      <c r="A3495" s="129"/>
      <c r="B3495" s="274" t="s">
        <v>19552</v>
      </c>
      <c r="C3495" s="98" t="s">
        <v>16388</v>
      </c>
      <c r="D3495" s="98" t="s">
        <v>15797</v>
      </c>
      <c r="E3495" s="276"/>
    </row>
    <row r="3496" spans="1:5" ht="15.75">
      <c r="A3496" s="129"/>
      <c r="B3496" s="274" t="s">
        <v>19553</v>
      </c>
      <c r="C3496" s="98" t="s">
        <v>16388</v>
      </c>
      <c r="D3496" s="98" t="s">
        <v>15797</v>
      </c>
      <c r="E3496" s="276"/>
    </row>
    <row r="3497" spans="1:5" ht="15.75">
      <c r="A3497" s="129"/>
      <c r="B3497" s="274" t="s">
        <v>19554</v>
      </c>
      <c r="C3497" s="98" t="s">
        <v>16388</v>
      </c>
      <c r="D3497" s="98" t="s">
        <v>15797</v>
      </c>
      <c r="E3497" s="276"/>
    </row>
    <row r="3498" spans="1:5" ht="15.75">
      <c r="A3498" s="129"/>
      <c r="B3498" s="274" t="s">
        <v>19555</v>
      </c>
      <c r="C3498" s="98" t="s">
        <v>16388</v>
      </c>
      <c r="D3498" s="98" t="s">
        <v>15797</v>
      </c>
      <c r="E3498" s="276"/>
    </row>
    <row r="3499" spans="1:5" ht="15.75">
      <c r="A3499" s="129"/>
      <c r="B3499" s="274" t="s">
        <v>19556</v>
      </c>
      <c r="C3499" s="98" t="s">
        <v>16388</v>
      </c>
      <c r="D3499" s="98" t="s">
        <v>15797</v>
      </c>
      <c r="E3499" s="276"/>
    </row>
    <row r="3500" spans="1:5" ht="15.75">
      <c r="A3500" s="129"/>
      <c r="B3500" s="274" t="s">
        <v>19557</v>
      </c>
      <c r="C3500" s="98" t="s">
        <v>16388</v>
      </c>
      <c r="D3500" s="98" t="s">
        <v>15797</v>
      </c>
      <c r="E3500" s="276"/>
    </row>
    <row r="3501" spans="1:5" ht="15.75">
      <c r="A3501" s="129"/>
      <c r="B3501" s="274" t="s">
        <v>19558</v>
      </c>
      <c r="C3501" s="98" t="s">
        <v>16388</v>
      </c>
      <c r="D3501" s="98" t="s">
        <v>15797</v>
      </c>
      <c r="E3501" s="276"/>
    </row>
    <row r="3502" spans="1:5" ht="15.75">
      <c r="A3502" s="129"/>
      <c r="B3502" s="274" t="s">
        <v>19559</v>
      </c>
      <c r="C3502" s="98" t="s">
        <v>16388</v>
      </c>
      <c r="D3502" s="98" t="s">
        <v>15797</v>
      </c>
      <c r="E3502" s="276"/>
    </row>
    <row r="3503" spans="1:5" ht="15.75">
      <c r="A3503" s="129"/>
      <c r="B3503" s="274" t="s">
        <v>19560</v>
      </c>
      <c r="C3503" s="98" t="s">
        <v>16388</v>
      </c>
      <c r="D3503" s="98" t="s">
        <v>15797</v>
      </c>
      <c r="E3503" s="276"/>
    </row>
    <row r="3504" spans="1:5" ht="15.75">
      <c r="A3504" s="129"/>
      <c r="B3504" s="274" t="s">
        <v>19561</v>
      </c>
      <c r="C3504" s="98" t="s">
        <v>16388</v>
      </c>
      <c r="D3504" s="98" t="s">
        <v>15797</v>
      </c>
      <c r="E3504" s="276"/>
    </row>
    <row r="3505" spans="1:5" ht="15.75">
      <c r="A3505" s="129"/>
      <c r="B3505" s="274" t="s">
        <v>16117</v>
      </c>
      <c r="C3505" s="98" t="s">
        <v>16118</v>
      </c>
      <c r="D3505" s="98" t="s">
        <v>15797</v>
      </c>
      <c r="E3505" s="276"/>
    </row>
    <row r="3506" spans="1:5" ht="15.75">
      <c r="A3506" s="129"/>
      <c r="B3506" s="274" t="s">
        <v>16119</v>
      </c>
      <c r="C3506" s="98" t="s">
        <v>16118</v>
      </c>
      <c r="D3506" s="98" t="s">
        <v>15797</v>
      </c>
      <c r="E3506" s="276"/>
    </row>
    <row r="3507" spans="1:5" ht="15.75">
      <c r="A3507" s="129"/>
      <c r="B3507" s="274" t="s">
        <v>19562</v>
      </c>
      <c r="C3507" s="98" t="s">
        <v>16118</v>
      </c>
      <c r="D3507" s="98" t="s">
        <v>15797</v>
      </c>
      <c r="E3507" s="276"/>
    </row>
    <row r="3508" spans="1:5" ht="15.75">
      <c r="A3508" s="129"/>
      <c r="B3508" s="274" t="s">
        <v>16120</v>
      </c>
      <c r="C3508" s="98" t="s">
        <v>16118</v>
      </c>
      <c r="D3508" s="98" t="s">
        <v>15797</v>
      </c>
      <c r="E3508" s="276"/>
    </row>
    <row r="3509" spans="1:5" ht="15.75">
      <c r="A3509" s="129"/>
      <c r="B3509" s="274" t="s">
        <v>16121</v>
      </c>
      <c r="C3509" s="98" t="s">
        <v>16118</v>
      </c>
      <c r="D3509" s="98" t="s">
        <v>15797</v>
      </c>
      <c r="E3509" s="276"/>
    </row>
    <row r="3510" spans="1:5" ht="15.75">
      <c r="A3510" s="129"/>
      <c r="B3510" s="274" t="s">
        <v>16122</v>
      </c>
      <c r="C3510" s="98" t="s">
        <v>16118</v>
      </c>
      <c r="D3510" s="98" t="s">
        <v>15797</v>
      </c>
      <c r="E3510" s="276"/>
    </row>
    <row r="3511" spans="1:5" ht="15.75">
      <c r="A3511" s="129"/>
      <c r="B3511" s="274" t="s">
        <v>16123</v>
      </c>
      <c r="C3511" s="98" t="s">
        <v>16118</v>
      </c>
      <c r="D3511" s="98" t="s">
        <v>15797</v>
      </c>
      <c r="E3511" s="276"/>
    </row>
    <row r="3512" spans="1:5" ht="15.75">
      <c r="A3512" s="129"/>
      <c r="B3512" s="274" t="s">
        <v>16124</v>
      </c>
      <c r="C3512" s="98" t="s">
        <v>16118</v>
      </c>
      <c r="D3512" s="98" t="s">
        <v>15797</v>
      </c>
      <c r="E3512" s="276"/>
    </row>
    <row r="3513" spans="1:5" ht="15.75">
      <c r="A3513" s="129"/>
      <c r="B3513" s="274" t="s">
        <v>19563</v>
      </c>
      <c r="C3513" s="98" t="s">
        <v>16388</v>
      </c>
      <c r="D3513" s="98" t="s">
        <v>15797</v>
      </c>
      <c r="E3513" s="276"/>
    </row>
    <row r="3514" spans="1:5" ht="15.75">
      <c r="A3514" s="129"/>
      <c r="B3514" s="274" t="s">
        <v>16125</v>
      </c>
      <c r="C3514" s="98" t="s">
        <v>16118</v>
      </c>
      <c r="D3514" s="98" t="s">
        <v>15797</v>
      </c>
      <c r="E3514" s="276"/>
    </row>
    <row r="3515" spans="1:5" ht="15.75">
      <c r="A3515" s="129"/>
      <c r="B3515" s="274" t="s">
        <v>19564</v>
      </c>
      <c r="C3515" s="98" t="s">
        <v>16388</v>
      </c>
      <c r="D3515" s="98" t="s">
        <v>15797</v>
      </c>
      <c r="E3515" s="276"/>
    </row>
    <row r="3516" spans="1:5" ht="15.75">
      <c r="A3516" s="129"/>
      <c r="B3516" s="274" t="s">
        <v>19565</v>
      </c>
      <c r="C3516" s="98" t="s">
        <v>16388</v>
      </c>
      <c r="D3516" s="98" t="s">
        <v>15797</v>
      </c>
      <c r="E3516" s="276"/>
    </row>
    <row r="3517" spans="1:5" ht="15.75">
      <c r="A3517" s="129"/>
      <c r="B3517" s="274" t="s">
        <v>19566</v>
      </c>
      <c r="C3517" s="98" t="s">
        <v>16388</v>
      </c>
      <c r="D3517" s="98" t="s">
        <v>15797</v>
      </c>
      <c r="E3517" s="276"/>
    </row>
    <row r="3518" spans="1:5" ht="15.75">
      <c r="A3518" s="129"/>
      <c r="B3518" s="274" t="s">
        <v>19567</v>
      </c>
      <c r="C3518" s="98" t="s">
        <v>16388</v>
      </c>
      <c r="D3518" s="98" t="s">
        <v>15797</v>
      </c>
      <c r="E3518" s="276"/>
    </row>
    <row r="3519" spans="1:5" ht="15.75">
      <c r="A3519" s="129"/>
      <c r="B3519" s="274" t="s">
        <v>19568</v>
      </c>
      <c r="C3519" s="98" t="s">
        <v>16388</v>
      </c>
      <c r="D3519" s="98" t="s">
        <v>15797</v>
      </c>
      <c r="E3519" s="276"/>
    </row>
    <row r="3520" spans="1:5" ht="15.75">
      <c r="A3520" s="129"/>
      <c r="B3520" s="274" t="s">
        <v>19569</v>
      </c>
      <c r="C3520" s="98" t="s">
        <v>19570</v>
      </c>
      <c r="D3520" s="98" t="s">
        <v>15797</v>
      </c>
      <c r="E3520" s="276"/>
    </row>
    <row r="3521" spans="1:5" ht="15.75">
      <c r="A3521" s="129"/>
      <c r="B3521" s="274" t="s">
        <v>19571</v>
      </c>
      <c r="C3521" s="98" t="s">
        <v>19570</v>
      </c>
      <c r="D3521" s="98" t="s">
        <v>15797</v>
      </c>
      <c r="E3521" s="276"/>
    </row>
    <row r="3522" spans="1:5" ht="15.75">
      <c r="A3522" s="129"/>
      <c r="B3522" s="274" t="s">
        <v>19572</v>
      </c>
      <c r="C3522" s="98" t="s">
        <v>19570</v>
      </c>
      <c r="D3522" s="98" t="s">
        <v>15797</v>
      </c>
      <c r="E3522" s="276"/>
    </row>
    <row r="3523" spans="1:5" ht="15.75">
      <c r="A3523" s="129"/>
      <c r="B3523" s="274" t="s">
        <v>19573</v>
      </c>
      <c r="C3523" s="98" t="s">
        <v>19570</v>
      </c>
      <c r="D3523" s="98" t="s">
        <v>15797</v>
      </c>
      <c r="E3523" s="276"/>
    </row>
    <row r="3524" spans="1:5" ht="15.75">
      <c r="A3524" s="129"/>
      <c r="B3524" s="274" t="s">
        <v>19574</v>
      </c>
      <c r="C3524" s="98" t="s">
        <v>19570</v>
      </c>
      <c r="D3524" s="98" t="s">
        <v>15797</v>
      </c>
      <c r="E3524" s="276"/>
    </row>
    <row r="3525" spans="1:5" ht="15.75">
      <c r="A3525" s="129"/>
      <c r="B3525" s="274" t="s">
        <v>19575</v>
      </c>
      <c r="C3525" s="98" t="s">
        <v>19570</v>
      </c>
      <c r="D3525" s="98" t="s">
        <v>15797</v>
      </c>
      <c r="E3525" s="276"/>
    </row>
    <row r="3526" spans="1:5" ht="15.75">
      <c r="A3526" s="129"/>
      <c r="B3526" s="274" t="s">
        <v>19576</v>
      </c>
      <c r="C3526" s="98" t="s">
        <v>19570</v>
      </c>
      <c r="D3526" s="98" t="s">
        <v>15797</v>
      </c>
      <c r="E3526" s="276"/>
    </row>
    <row r="3527" spans="1:5" ht="15.75">
      <c r="A3527" s="129"/>
      <c r="B3527" s="274" t="s">
        <v>19577</v>
      </c>
      <c r="C3527" s="98" t="s">
        <v>16388</v>
      </c>
      <c r="D3527" s="98" t="s">
        <v>15797</v>
      </c>
      <c r="E3527" s="276"/>
    </row>
    <row r="3528" spans="1:5" ht="15.75">
      <c r="A3528" s="129"/>
      <c r="B3528" s="274" t="s">
        <v>19578</v>
      </c>
      <c r="C3528" s="98" t="s">
        <v>16388</v>
      </c>
      <c r="D3528" s="98" t="s">
        <v>15797</v>
      </c>
      <c r="E3528" s="276"/>
    </row>
    <row r="3529" spans="1:5" ht="15.75">
      <c r="A3529" s="129"/>
      <c r="B3529" s="274" t="s">
        <v>19579</v>
      </c>
      <c r="C3529" s="98" t="s">
        <v>16388</v>
      </c>
      <c r="D3529" s="98" t="s">
        <v>15797</v>
      </c>
      <c r="E3529" s="276"/>
    </row>
    <row r="3530" spans="1:5" ht="15.75">
      <c r="A3530" s="129"/>
      <c r="B3530" s="274" t="s">
        <v>19580</v>
      </c>
      <c r="C3530" s="98" t="s">
        <v>16388</v>
      </c>
      <c r="D3530" s="98" t="s">
        <v>15797</v>
      </c>
      <c r="E3530" s="276"/>
    </row>
    <row r="3531" spans="1:5" ht="15.75">
      <c r="A3531" s="129"/>
      <c r="B3531" s="274" t="s">
        <v>19581</v>
      </c>
      <c r="C3531" s="98" t="s">
        <v>16388</v>
      </c>
      <c r="D3531" s="98" t="s">
        <v>15797</v>
      </c>
      <c r="E3531" s="276"/>
    </row>
    <row r="3532" spans="1:5" ht="15.75">
      <c r="A3532" s="129"/>
      <c r="B3532" s="274" t="s">
        <v>19582</v>
      </c>
      <c r="C3532" s="98" t="s">
        <v>16388</v>
      </c>
      <c r="D3532" s="98" t="s">
        <v>15797</v>
      </c>
      <c r="E3532" s="276"/>
    </row>
    <row r="3533" spans="1:5" ht="15.75">
      <c r="A3533" s="129"/>
      <c r="B3533" s="274" t="s">
        <v>19583</v>
      </c>
      <c r="C3533" s="98" t="s">
        <v>16388</v>
      </c>
      <c r="D3533" s="98" t="s">
        <v>15797</v>
      </c>
      <c r="E3533" s="276"/>
    </row>
    <row r="3534" spans="1:5" ht="15.75">
      <c r="A3534" s="129"/>
      <c r="B3534" s="274" t="s">
        <v>19584</v>
      </c>
      <c r="C3534" s="98" t="s">
        <v>16064</v>
      </c>
      <c r="D3534" s="98" t="s">
        <v>15797</v>
      </c>
      <c r="E3534" s="276"/>
    </row>
    <row r="3535" spans="1:5" ht="15.75">
      <c r="A3535" s="129"/>
      <c r="B3535" s="274" t="s">
        <v>19585</v>
      </c>
      <c r="C3535" s="98" t="s">
        <v>16064</v>
      </c>
      <c r="D3535" s="98" t="s">
        <v>15797</v>
      </c>
      <c r="E3535" s="276"/>
    </row>
    <row r="3536" spans="1:5" ht="15.75">
      <c r="A3536" s="129"/>
      <c r="B3536" s="274" t="s">
        <v>19586</v>
      </c>
      <c r="C3536" s="98" t="s">
        <v>16064</v>
      </c>
      <c r="D3536" s="98" t="s">
        <v>15797</v>
      </c>
      <c r="E3536" s="276"/>
    </row>
    <row r="3537" spans="1:5" ht="15.75">
      <c r="A3537" s="129"/>
      <c r="B3537" s="274" t="s">
        <v>19587</v>
      </c>
      <c r="C3537" s="98" t="s">
        <v>16064</v>
      </c>
      <c r="D3537" s="98" t="s">
        <v>15797</v>
      </c>
      <c r="E3537" s="276"/>
    </row>
    <row r="3538" spans="1:5" ht="15.75">
      <c r="A3538" s="129"/>
      <c r="B3538" s="274" t="s">
        <v>19588</v>
      </c>
      <c r="C3538" s="98" t="s">
        <v>16064</v>
      </c>
      <c r="D3538" s="98" t="s">
        <v>15797</v>
      </c>
      <c r="E3538" s="276"/>
    </row>
    <row r="3539" spans="1:5" ht="15.75">
      <c r="A3539" s="129"/>
      <c r="B3539" s="274" t="s">
        <v>19589</v>
      </c>
      <c r="C3539" s="98" t="s">
        <v>16064</v>
      </c>
      <c r="D3539" s="98" t="s">
        <v>15797</v>
      </c>
      <c r="E3539" s="276"/>
    </row>
    <row r="3540" spans="1:5" ht="15.75">
      <c r="A3540" s="129"/>
      <c r="B3540" s="274" t="s">
        <v>19590</v>
      </c>
      <c r="C3540" s="98" t="s">
        <v>16064</v>
      </c>
      <c r="D3540" s="98" t="s">
        <v>15797</v>
      </c>
      <c r="E3540" s="276"/>
    </row>
    <row r="3541" spans="1:5" ht="15.75">
      <c r="A3541" s="129"/>
      <c r="B3541" s="274" t="s">
        <v>19591</v>
      </c>
      <c r="C3541" s="98" t="s">
        <v>16064</v>
      </c>
      <c r="D3541" s="98" t="s">
        <v>15797</v>
      </c>
      <c r="E3541" s="276"/>
    </row>
    <row r="3542" spans="1:5" ht="15.75">
      <c r="A3542" s="129"/>
      <c r="B3542" s="274" t="s">
        <v>19592</v>
      </c>
      <c r="C3542" s="98" t="s">
        <v>16064</v>
      </c>
      <c r="D3542" s="98" t="s">
        <v>15797</v>
      </c>
      <c r="E3542" s="276"/>
    </row>
    <row r="3543" spans="1:5" ht="15.75">
      <c r="A3543" s="129"/>
      <c r="B3543" s="274" t="s">
        <v>19593</v>
      </c>
      <c r="C3543" s="98" t="s">
        <v>16064</v>
      </c>
      <c r="D3543" s="98" t="s">
        <v>15797</v>
      </c>
      <c r="E3543" s="276"/>
    </row>
    <row r="3544" spans="1:5" ht="15.75">
      <c r="A3544" s="129"/>
      <c r="B3544" s="274" t="s">
        <v>19594</v>
      </c>
      <c r="C3544" s="98" t="s">
        <v>15877</v>
      </c>
      <c r="D3544" s="98" t="s">
        <v>15797</v>
      </c>
      <c r="E3544" s="276"/>
    </row>
    <row r="3545" spans="1:5" ht="15.75">
      <c r="A3545" s="129"/>
      <c r="B3545" s="274" t="s">
        <v>19595</v>
      </c>
      <c r="C3545" s="98" t="s">
        <v>15877</v>
      </c>
      <c r="D3545" s="98" t="s">
        <v>15797</v>
      </c>
      <c r="E3545" s="276"/>
    </row>
    <row r="3546" spans="1:5" ht="15.75">
      <c r="A3546" s="129"/>
      <c r="B3546" s="274" t="s">
        <v>19596</v>
      </c>
      <c r="C3546" s="98" t="s">
        <v>15877</v>
      </c>
      <c r="D3546" s="98" t="s">
        <v>15797</v>
      </c>
      <c r="E3546" s="276"/>
    </row>
    <row r="3547" spans="1:5" ht="15.75">
      <c r="A3547" s="129"/>
      <c r="B3547" s="274" t="s">
        <v>19597</v>
      </c>
      <c r="C3547" s="98" t="s">
        <v>15877</v>
      </c>
      <c r="D3547" s="98" t="s">
        <v>15797</v>
      </c>
      <c r="E3547" s="276"/>
    </row>
    <row r="3548" spans="1:5" ht="15.75">
      <c r="A3548" s="129"/>
      <c r="B3548" s="274" t="s">
        <v>19598</v>
      </c>
      <c r="C3548" s="98" t="s">
        <v>15877</v>
      </c>
      <c r="D3548" s="98" t="s">
        <v>15797</v>
      </c>
      <c r="E3548" s="276"/>
    </row>
    <row r="3549" spans="1:5" ht="15.75">
      <c r="A3549" s="129"/>
      <c r="B3549" s="274" t="s">
        <v>19599</v>
      </c>
      <c r="C3549" s="98" t="s">
        <v>15877</v>
      </c>
      <c r="D3549" s="98" t="s">
        <v>15797</v>
      </c>
      <c r="E3549" s="276"/>
    </row>
    <row r="3550" spans="1:5" ht="15.75">
      <c r="A3550" s="129"/>
      <c r="B3550" s="274" t="s">
        <v>19600</v>
      </c>
      <c r="C3550" s="98" t="s">
        <v>15877</v>
      </c>
      <c r="D3550" s="98" t="s">
        <v>15797</v>
      </c>
      <c r="E3550" s="276"/>
    </row>
    <row r="3551" spans="1:5" ht="15.75">
      <c r="A3551" s="129"/>
      <c r="B3551" s="274" t="s">
        <v>19601</v>
      </c>
      <c r="C3551" s="98" t="s">
        <v>15877</v>
      </c>
      <c r="D3551" s="98" t="s">
        <v>15797</v>
      </c>
      <c r="E3551" s="276"/>
    </row>
    <row r="3552" spans="1:5" ht="15.75">
      <c r="A3552" s="129"/>
      <c r="B3552" s="274" t="s">
        <v>19602</v>
      </c>
      <c r="C3552" s="98" t="s">
        <v>15877</v>
      </c>
      <c r="D3552" s="98" t="s">
        <v>15797</v>
      </c>
      <c r="E3552" s="276"/>
    </row>
    <row r="3553" spans="1:5" ht="15.75">
      <c r="A3553" s="129"/>
      <c r="B3553" s="274" t="s">
        <v>19603</v>
      </c>
      <c r="C3553" s="98" t="s">
        <v>15877</v>
      </c>
      <c r="D3553" s="98" t="s">
        <v>15797</v>
      </c>
      <c r="E3553" s="276"/>
    </row>
    <row r="3554" spans="1:5" ht="15.75">
      <c r="A3554" s="129"/>
      <c r="B3554" s="274" t="s">
        <v>19604</v>
      </c>
      <c r="C3554" s="98" t="s">
        <v>15877</v>
      </c>
      <c r="D3554" s="98" t="s">
        <v>15797</v>
      </c>
      <c r="E3554" s="276"/>
    </row>
    <row r="3555" spans="1:5" ht="15.75">
      <c r="A3555" s="129"/>
      <c r="B3555" s="274" t="s">
        <v>19605</v>
      </c>
      <c r="C3555" s="98" t="s">
        <v>15877</v>
      </c>
      <c r="D3555" s="98" t="s">
        <v>15797</v>
      </c>
      <c r="E3555" s="276"/>
    </row>
    <row r="3556" spans="1:5" ht="15.75">
      <c r="A3556" s="129"/>
      <c r="B3556" s="274" t="s">
        <v>19606</v>
      </c>
      <c r="C3556" s="98" t="s">
        <v>15877</v>
      </c>
      <c r="D3556" s="98" t="s">
        <v>15797</v>
      </c>
      <c r="E3556" s="276"/>
    </row>
    <row r="3557" spans="1:5" ht="15.75">
      <c r="A3557" s="129"/>
      <c r="B3557" s="274" t="s">
        <v>19607</v>
      </c>
      <c r="C3557" s="98" t="s">
        <v>15877</v>
      </c>
      <c r="D3557" s="98" t="s">
        <v>15797</v>
      </c>
      <c r="E3557" s="276"/>
    </row>
    <row r="3558" spans="1:5" ht="15.75">
      <c r="A3558" s="129"/>
      <c r="B3558" s="274" t="s">
        <v>19608</v>
      </c>
      <c r="C3558" s="98" t="s">
        <v>15877</v>
      </c>
      <c r="D3558" s="98" t="s">
        <v>15797</v>
      </c>
      <c r="E3558" s="276"/>
    </row>
    <row r="3559" spans="1:5" ht="15.75">
      <c r="A3559" s="129"/>
      <c r="B3559" s="274" t="s">
        <v>19609</v>
      </c>
      <c r="C3559" s="98" t="s">
        <v>15877</v>
      </c>
      <c r="D3559" s="98" t="s">
        <v>15797</v>
      </c>
      <c r="E3559" s="276"/>
    </row>
    <row r="3560" spans="1:5" ht="15.75">
      <c r="A3560" s="129"/>
      <c r="B3560" s="274" t="s">
        <v>19610</v>
      </c>
      <c r="C3560" s="98" t="s">
        <v>15877</v>
      </c>
      <c r="D3560" s="98" t="s">
        <v>15797</v>
      </c>
      <c r="E3560" s="276"/>
    </row>
    <row r="3561" spans="1:5" ht="15.75">
      <c r="A3561" s="129"/>
      <c r="B3561" s="274" t="s">
        <v>19611</v>
      </c>
      <c r="C3561" s="98" t="s">
        <v>15877</v>
      </c>
      <c r="D3561" s="98" t="s">
        <v>15797</v>
      </c>
      <c r="E3561" s="276"/>
    </row>
    <row r="3562" spans="1:5" ht="15.75">
      <c r="A3562" s="129"/>
      <c r="B3562" s="274" t="s">
        <v>19612</v>
      </c>
      <c r="C3562" s="98" t="s">
        <v>15877</v>
      </c>
      <c r="D3562" s="98" t="s">
        <v>15797</v>
      </c>
      <c r="E3562" s="276"/>
    </row>
    <row r="3563" spans="1:5" ht="15.75">
      <c r="A3563" s="129"/>
      <c r="B3563" s="274" t="s">
        <v>19613</v>
      </c>
      <c r="C3563" s="98" t="s">
        <v>15877</v>
      </c>
      <c r="D3563" s="98" t="s">
        <v>15797</v>
      </c>
      <c r="E3563" s="276"/>
    </row>
    <row r="3564" spans="1:5" ht="15.75">
      <c r="A3564" s="129"/>
      <c r="B3564" s="274" t="s">
        <v>19614</v>
      </c>
      <c r="C3564" s="98" t="s">
        <v>15877</v>
      </c>
      <c r="D3564" s="98" t="s">
        <v>15797</v>
      </c>
      <c r="E3564" s="276"/>
    </row>
    <row r="3565" spans="1:5" ht="15.75">
      <c r="A3565" s="129"/>
      <c r="B3565" s="274" t="s">
        <v>19615</v>
      </c>
      <c r="C3565" s="98" t="s">
        <v>15877</v>
      </c>
      <c r="D3565" s="98" t="s">
        <v>15797</v>
      </c>
      <c r="E3565" s="276"/>
    </row>
    <row r="3566" spans="1:5" ht="15.75">
      <c r="A3566" s="129"/>
      <c r="B3566" s="274" t="s">
        <v>19616</v>
      </c>
      <c r="C3566" s="98" t="s">
        <v>15877</v>
      </c>
      <c r="D3566" s="98" t="s">
        <v>15797</v>
      </c>
      <c r="E3566" s="276"/>
    </row>
    <row r="3567" spans="1:5" ht="15.75">
      <c r="A3567" s="129"/>
      <c r="B3567" s="274" t="s">
        <v>19617</v>
      </c>
      <c r="C3567" s="98" t="s">
        <v>15877</v>
      </c>
      <c r="D3567" s="98" t="s">
        <v>15797</v>
      </c>
      <c r="E3567" s="276"/>
    </row>
    <row r="3568" spans="1:5" ht="15.75">
      <c r="A3568" s="129"/>
      <c r="B3568" s="274" t="s">
        <v>19618</v>
      </c>
      <c r="C3568" s="98" t="s">
        <v>15877</v>
      </c>
      <c r="D3568" s="98" t="s">
        <v>15797</v>
      </c>
      <c r="E3568" s="276"/>
    </row>
    <row r="3569" spans="1:5" ht="15.75">
      <c r="A3569" s="129"/>
      <c r="B3569" s="274" t="s">
        <v>19619</v>
      </c>
      <c r="C3569" s="98" t="s">
        <v>15877</v>
      </c>
      <c r="D3569" s="98" t="s">
        <v>15797</v>
      </c>
      <c r="E3569" s="276"/>
    </row>
    <row r="3570" spans="1:5" ht="15.75">
      <c r="A3570" s="129"/>
      <c r="B3570" s="274" t="s">
        <v>19620</v>
      </c>
      <c r="C3570" s="98" t="s">
        <v>15877</v>
      </c>
      <c r="D3570" s="98" t="s">
        <v>15797</v>
      </c>
      <c r="E3570" s="276"/>
    </row>
    <row r="3571" spans="1:5" ht="15.75">
      <c r="A3571" s="129"/>
      <c r="B3571" s="274" t="s">
        <v>19621</v>
      </c>
      <c r="C3571" s="98" t="s">
        <v>15877</v>
      </c>
      <c r="D3571" s="98" t="s">
        <v>15797</v>
      </c>
      <c r="E3571" s="276"/>
    </row>
    <row r="3572" spans="1:5" ht="15.75">
      <c r="A3572" s="129"/>
      <c r="B3572" s="274" t="s">
        <v>19622</v>
      </c>
      <c r="C3572" s="98" t="s">
        <v>15877</v>
      </c>
      <c r="D3572" s="98" t="s">
        <v>15797</v>
      </c>
      <c r="E3572" s="276"/>
    </row>
    <row r="3573" spans="1:5" ht="15.75">
      <c r="A3573" s="129"/>
      <c r="B3573" s="274" t="s">
        <v>19623</v>
      </c>
      <c r="C3573" s="98" t="s">
        <v>15877</v>
      </c>
      <c r="D3573" s="98" t="s">
        <v>15797</v>
      </c>
      <c r="E3573" s="276"/>
    </row>
    <row r="3574" spans="1:5" ht="15.75">
      <c r="A3574" s="129"/>
      <c r="B3574" s="274" t="s">
        <v>19624</v>
      </c>
      <c r="C3574" s="98" t="s">
        <v>15877</v>
      </c>
      <c r="D3574" s="98" t="s">
        <v>15797</v>
      </c>
      <c r="E3574" s="276"/>
    </row>
    <row r="3575" spans="1:5" ht="15.75">
      <c r="A3575" s="129"/>
      <c r="B3575" s="274" t="s">
        <v>19625</v>
      </c>
      <c r="C3575" s="98" t="s">
        <v>15877</v>
      </c>
      <c r="D3575" s="98" t="s">
        <v>15797</v>
      </c>
      <c r="E3575" s="276"/>
    </row>
    <row r="3576" spans="1:5" ht="15.75">
      <c r="A3576" s="129"/>
      <c r="B3576" s="274" t="s">
        <v>19626</v>
      </c>
      <c r="C3576" s="98" t="s">
        <v>15877</v>
      </c>
      <c r="D3576" s="98" t="s">
        <v>15797</v>
      </c>
      <c r="E3576" s="276"/>
    </row>
    <row r="3577" spans="1:5" ht="15.75">
      <c r="A3577" s="129"/>
      <c r="B3577" s="274" t="s">
        <v>19627</v>
      </c>
      <c r="C3577" s="98" t="s">
        <v>15877</v>
      </c>
      <c r="D3577" s="98" t="s">
        <v>15797</v>
      </c>
      <c r="E3577" s="276"/>
    </row>
    <row r="3578" spans="1:5" ht="15.75">
      <c r="A3578" s="129"/>
      <c r="B3578" s="274" t="s">
        <v>19628</v>
      </c>
      <c r="C3578" s="98" t="s">
        <v>15877</v>
      </c>
      <c r="D3578" s="98" t="s">
        <v>15797</v>
      </c>
      <c r="E3578" s="276"/>
    </row>
    <row r="3579" spans="1:5" ht="15.75">
      <c r="A3579" s="129"/>
      <c r="B3579" s="274" t="s">
        <v>19629</v>
      </c>
      <c r="C3579" s="98" t="s">
        <v>15877</v>
      </c>
      <c r="D3579" s="98" t="s">
        <v>15797</v>
      </c>
      <c r="E3579" s="276"/>
    </row>
    <row r="3580" spans="1:5" ht="15.75">
      <c r="A3580" s="129"/>
      <c r="B3580" s="274" t="s">
        <v>19630</v>
      </c>
      <c r="C3580" s="98" t="s">
        <v>15877</v>
      </c>
      <c r="D3580" s="98" t="s">
        <v>15797</v>
      </c>
      <c r="E3580" s="276"/>
    </row>
    <row r="3581" spans="1:5" ht="15.75">
      <c r="A3581" s="129"/>
      <c r="B3581" s="274" t="s">
        <v>19631</v>
      </c>
      <c r="C3581" s="98" t="s">
        <v>15877</v>
      </c>
      <c r="D3581" s="98" t="s">
        <v>15797</v>
      </c>
      <c r="E3581" s="276"/>
    </row>
    <row r="3582" spans="1:5" ht="15.75">
      <c r="A3582" s="129"/>
      <c r="B3582" s="274" t="s">
        <v>19632</v>
      </c>
      <c r="C3582" s="98" t="s">
        <v>15877</v>
      </c>
      <c r="D3582" s="98" t="s">
        <v>15797</v>
      </c>
      <c r="E3582" s="276"/>
    </row>
    <row r="3583" spans="1:5" ht="15.75">
      <c r="A3583" s="129"/>
      <c r="B3583" s="274" t="s">
        <v>19633</v>
      </c>
      <c r="C3583" s="98" t="s">
        <v>15877</v>
      </c>
      <c r="D3583" s="98" t="s">
        <v>15797</v>
      </c>
      <c r="E3583" s="276"/>
    </row>
    <row r="3584" spans="1:5" ht="15.75">
      <c r="A3584" s="129"/>
      <c r="B3584" s="274" t="s">
        <v>19634</v>
      </c>
      <c r="C3584" s="98" t="s">
        <v>15877</v>
      </c>
      <c r="D3584" s="98" t="s">
        <v>15797</v>
      </c>
      <c r="E3584" s="276"/>
    </row>
    <row r="3585" spans="1:5" ht="15.75">
      <c r="A3585" s="129"/>
      <c r="B3585" s="274" t="s">
        <v>19635</v>
      </c>
      <c r="C3585" s="98" t="s">
        <v>15877</v>
      </c>
      <c r="D3585" s="98" t="s">
        <v>15797</v>
      </c>
      <c r="E3585" s="276"/>
    </row>
    <row r="3586" spans="1:5" ht="15.75">
      <c r="A3586" s="129"/>
      <c r="B3586" s="274" t="s">
        <v>19636</v>
      </c>
      <c r="C3586" s="98" t="s">
        <v>15877</v>
      </c>
      <c r="D3586" s="98" t="s">
        <v>15797</v>
      </c>
      <c r="E3586" s="276"/>
    </row>
    <row r="3587" spans="1:5" ht="15.75">
      <c r="A3587" s="129"/>
      <c r="B3587" s="274" t="s">
        <v>19637</v>
      </c>
      <c r="C3587" s="98" t="s">
        <v>15877</v>
      </c>
      <c r="D3587" s="98" t="s">
        <v>15797</v>
      </c>
      <c r="E3587" s="276"/>
    </row>
    <row r="3588" spans="1:5" ht="15.75">
      <c r="A3588" s="129"/>
      <c r="B3588" s="274" t="s">
        <v>19638</v>
      </c>
      <c r="C3588" s="98" t="s">
        <v>15877</v>
      </c>
      <c r="D3588" s="98" t="s">
        <v>15797</v>
      </c>
      <c r="E3588" s="276"/>
    </row>
    <row r="3589" spans="1:5" ht="15.75">
      <c r="A3589" s="129"/>
      <c r="B3589" s="274" t="s">
        <v>19639</v>
      </c>
      <c r="C3589" s="98" t="s">
        <v>15877</v>
      </c>
      <c r="D3589" s="98" t="s">
        <v>15797</v>
      </c>
      <c r="E3589" s="276"/>
    </row>
    <row r="3590" spans="1:5" ht="15.75">
      <c r="A3590" s="129"/>
      <c r="B3590" s="274" t="s">
        <v>19640</v>
      </c>
      <c r="C3590" s="98" t="s">
        <v>15877</v>
      </c>
      <c r="D3590" s="98" t="s">
        <v>15797</v>
      </c>
      <c r="E3590" s="276"/>
    </row>
    <row r="3591" spans="1:5" ht="15.75">
      <c r="A3591" s="129"/>
      <c r="B3591" s="274" t="s">
        <v>19641</v>
      </c>
      <c r="C3591" s="98" t="s">
        <v>15877</v>
      </c>
      <c r="D3591" s="98" t="s">
        <v>15797</v>
      </c>
      <c r="E3591" s="276"/>
    </row>
    <row r="3592" spans="1:5" ht="15.75">
      <c r="A3592" s="129"/>
      <c r="B3592" s="274" t="s">
        <v>19642</v>
      </c>
      <c r="C3592" s="98" t="s">
        <v>15877</v>
      </c>
      <c r="D3592" s="98" t="s">
        <v>15797</v>
      </c>
      <c r="E3592" s="276"/>
    </row>
    <row r="3593" spans="1:5" ht="15.75">
      <c r="A3593" s="129"/>
      <c r="B3593" s="274" t="s">
        <v>19643</v>
      </c>
      <c r="C3593" s="98" t="s">
        <v>15877</v>
      </c>
      <c r="D3593" s="98" t="s">
        <v>15797</v>
      </c>
      <c r="E3593" s="276"/>
    </row>
    <row r="3594" spans="1:5" ht="15.75">
      <c r="A3594" s="129"/>
      <c r="B3594" s="274" t="s">
        <v>19644</v>
      </c>
      <c r="C3594" s="98" t="s">
        <v>15877</v>
      </c>
      <c r="D3594" s="98" t="s">
        <v>15797</v>
      </c>
      <c r="E3594" s="276"/>
    </row>
    <row r="3595" spans="1:5" ht="15.75">
      <c r="A3595" s="129"/>
      <c r="B3595" s="274" t="s">
        <v>19645</v>
      </c>
      <c r="C3595" s="98" t="s">
        <v>15877</v>
      </c>
      <c r="D3595" s="98" t="s">
        <v>15797</v>
      </c>
      <c r="E3595" s="276"/>
    </row>
    <row r="3596" spans="1:5" ht="15.75">
      <c r="A3596" s="129"/>
      <c r="B3596" s="274" t="s">
        <v>19646</v>
      </c>
      <c r="C3596" s="98" t="s">
        <v>15877</v>
      </c>
      <c r="D3596" s="98" t="s">
        <v>15797</v>
      </c>
      <c r="E3596" s="276"/>
    </row>
    <row r="3597" spans="1:5" ht="15.75">
      <c r="A3597" s="129"/>
      <c r="B3597" s="274" t="s">
        <v>19647</v>
      </c>
      <c r="C3597" s="98" t="s">
        <v>15877</v>
      </c>
      <c r="D3597" s="98" t="s">
        <v>15797</v>
      </c>
      <c r="E3597" s="276"/>
    </row>
    <row r="3598" spans="1:5" ht="15.75">
      <c r="A3598" s="129"/>
      <c r="B3598" s="274" t="s">
        <v>19648</v>
      </c>
      <c r="C3598" s="98" t="s">
        <v>15877</v>
      </c>
      <c r="D3598" s="98" t="s">
        <v>15797</v>
      </c>
      <c r="E3598" s="276"/>
    </row>
    <row r="3599" spans="1:5" ht="15.75">
      <c r="A3599" s="129"/>
      <c r="B3599" s="274" t="s">
        <v>19649</v>
      </c>
      <c r="C3599" s="98" t="s">
        <v>15877</v>
      </c>
      <c r="D3599" s="98" t="s">
        <v>15797</v>
      </c>
      <c r="E3599" s="276"/>
    </row>
    <row r="3600" spans="1:5" ht="15.75">
      <c r="A3600" s="129"/>
      <c r="B3600" s="274" t="s">
        <v>19650</v>
      </c>
      <c r="C3600" s="98" t="s">
        <v>15877</v>
      </c>
      <c r="D3600" s="98" t="s">
        <v>15797</v>
      </c>
      <c r="E3600" s="276"/>
    </row>
    <row r="3601" spans="1:5" ht="15.75">
      <c r="A3601" s="129"/>
      <c r="B3601" s="274" t="s">
        <v>19651</v>
      </c>
      <c r="C3601" s="98" t="s">
        <v>15877</v>
      </c>
      <c r="D3601" s="98" t="s">
        <v>15797</v>
      </c>
      <c r="E3601" s="276"/>
    </row>
    <row r="3602" spans="1:5" ht="15.75">
      <c r="A3602" s="129"/>
      <c r="B3602" s="274" t="s">
        <v>19652</v>
      </c>
      <c r="C3602" s="98" t="s">
        <v>15877</v>
      </c>
      <c r="D3602" s="98" t="s">
        <v>15797</v>
      </c>
      <c r="E3602" s="276"/>
    </row>
    <row r="3603" spans="1:5" ht="15.75">
      <c r="A3603" s="129"/>
      <c r="B3603" s="274" t="s">
        <v>19653</v>
      </c>
      <c r="C3603" s="98" t="s">
        <v>15877</v>
      </c>
      <c r="D3603" s="98" t="s">
        <v>15797</v>
      </c>
      <c r="E3603" s="276"/>
    </row>
    <row r="3604" spans="1:5" ht="15.75">
      <c r="A3604" s="129"/>
      <c r="B3604" s="274" t="s">
        <v>19654</v>
      </c>
      <c r="C3604" s="98" t="s">
        <v>15877</v>
      </c>
      <c r="D3604" s="98" t="s">
        <v>15797</v>
      </c>
      <c r="E3604" s="276"/>
    </row>
    <row r="3605" spans="1:5" ht="15.75">
      <c r="A3605" s="129"/>
      <c r="B3605" s="274" t="s">
        <v>19655</v>
      </c>
      <c r="C3605" s="98" t="s">
        <v>15877</v>
      </c>
      <c r="D3605" s="98" t="s">
        <v>15797</v>
      </c>
      <c r="E3605" s="276"/>
    </row>
    <row r="3606" spans="1:5" ht="15.75">
      <c r="A3606" s="129"/>
      <c r="B3606" s="274" t="s">
        <v>16126</v>
      </c>
      <c r="C3606" s="98" t="s">
        <v>15877</v>
      </c>
      <c r="D3606" s="98" t="s">
        <v>15797</v>
      </c>
      <c r="E3606" s="276"/>
    </row>
    <row r="3607" spans="1:5" ht="15.75">
      <c r="A3607" s="129"/>
      <c r="B3607" s="274" t="s">
        <v>19656</v>
      </c>
      <c r="C3607" s="98" t="s">
        <v>15877</v>
      </c>
      <c r="D3607" s="98" t="s">
        <v>15797</v>
      </c>
      <c r="E3607" s="276"/>
    </row>
    <row r="3608" spans="1:5" ht="15.75">
      <c r="A3608" s="129"/>
      <c r="B3608" s="274" t="s">
        <v>19657</v>
      </c>
      <c r="C3608" s="98" t="s">
        <v>15877</v>
      </c>
      <c r="D3608" s="98" t="s">
        <v>15797</v>
      </c>
      <c r="E3608" s="276"/>
    </row>
    <row r="3609" spans="1:5" ht="15.75">
      <c r="A3609" s="129"/>
      <c r="B3609" s="274" t="s">
        <v>16127</v>
      </c>
      <c r="C3609" s="98" t="s">
        <v>15877</v>
      </c>
      <c r="D3609" s="98" t="s">
        <v>15797</v>
      </c>
      <c r="E3609" s="276"/>
    </row>
    <row r="3610" spans="1:5" ht="15.75">
      <c r="A3610" s="129"/>
      <c r="B3610" s="274" t="s">
        <v>19658</v>
      </c>
      <c r="C3610" s="98" t="s">
        <v>15877</v>
      </c>
      <c r="D3610" s="98" t="s">
        <v>15797</v>
      </c>
      <c r="E3610" s="276"/>
    </row>
    <row r="3611" spans="1:5" ht="15.75">
      <c r="A3611" s="129"/>
      <c r="B3611" s="274" t="s">
        <v>19659</v>
      </c>
      <c r="C3611" s="98" t="s">
        <v>15877</v>
      </c>
      <c r="D3611" s="98" t="s">
        <v>15797</v>
      </c>
      <c r="E3611" s="276"/>
    </row>
    <row r="3612" spans="1:5" ht="15.75">
      <c r="A3612" s="129"/>
      <c r="B3612" s="274" t="s">
        <v>19660</v>
      </c>
      <c r="C3612" s="98" t="s">
        <v>15877</v>
      </c>
      <c r="D3612" s="98" t="s">
        <v>15797</v>
      </c>
      <c r="E3612" s="276"/>
    </row>
    <row r="3613" spans="1:5" ht="15.75">
      <c r="A3613" s="129"/>
      <c r="B3613" s="274" t="s">
        <v>16128</v>
      </c>
      <c r="C3613" s="98" t="s">
        <v>15877</v>
      </c>
      <c r="D3613" s="98" t="s">
        <v>15797</v>
      </c>
      <c r="E3613" s="276"/>
    </row>
    <row r="3614" spans="1:5" ht="15.75">
      <c r="A3614" s="129"/>
      <c r="B3614" s="274" t="s">
        <v>19661</v>
      </c>
      <c r="C3614" s="98" t="s">
        <v>17132</v>
      </c>
      <c r="D3614" s="98" t="s">
        <v>15797</v>
      </c>
      <c r="E3614" s="276"/>
    </row>
    <row r="3615" spans="1:5" ht="15.75">
      <c r="A3615" s="129"/>
      <c r="B3615" s="274" t="s">
        <v>16129</v>
      </c>
      <c r="C3615" s="98" t="s">
        <v>15877</v>
      </c>
      <c r="D3615" s="98" t="s">
        <v>15797</v>
      </c>
      <c r="E3615" s="276"/>
    </row>
    <row r="3616" spans="1:5" ht="15.75">
      <c r="A3616" s="129"/>
      <c r="B3616" s="274" t="s">
        <v>19662</v>
      </c>
      <c r="C3616" s="98" t="s">
        <v>15877</v>
      </c>
      <c r="D3616" s="98" t="s">
        <v>15797</v>
      </c>
      <c r="E3616" s="276"/>
    </row>
    <row r="3617" spans="1:5" ht="15.75">
      <c r="A3617" s="129"/>
      <c r="B3617" s="274" t="s">
        <v>19663</v>
      </c>
      <c r="C3617" s="98" t="s">
        <v>17132</v>
      </c>
      <c r="D3617" s="98" t="s">
        <v>15797</v>
      </c>
      <c r="E3617" s="276"/>
    </row>
    <row r="3618" spans="1:5" ht="15.75">
      <c r="A3618" s="129"/>
      <c r="B3618" s="274" t="s">
        <v>19664</v>
      </c>
      <c r="C3618" s="98" t="s">
        <v>17132</v>
      </c>
      <c r="D3618" s="98" t="s">
        <v>15797</v>
      </c>
      <c r="E3618" s="276"/>
    </row>
    <row r="3619" spans="1:5" ht="15.75">
      <c r="A3619" s="129"/>
      <c r="B3619" s="274" t="s">
        <v>19665</v>
      </c>
      <c r="C3619" s="98" t="s">
        <v>15877</v>
      </c>
      <c r="D3619" s="98" t="s">
        <v>15797</v>
      </c>
      <c r="E3619" s="276"/>
    </row>
    <row r="3620" spans="1:5" ht="15.75">
      <c r="A3620" s="129"/>
      <c r="B3620" s="274" t="s">
        <v>19666</v>
      </c>
      <c r="C3620" s="98" t="s">
        <v>15877</v>
      </c>
      <c r="D3620" s="98" t="s">
        <v>15797</v>
      </c>
      <c r="E3620" s="276"/>
    </row>
    <row r="3621" spans="1:5" ht="15.75">
      <c r="A3621" s="129"/>
      <c r="B3621" s="274" t="s">
        <v>19667</v>
      </c>
      <c r="C3621" s="98" t="s">
        <v>17132</v>
      </c>
      <c r="D3621" s="98" t="s">
        <v>15797</v>
      </c>
      <c r="E3621" s="276"/>
    </row>
    <row r="3622" spans="1:5" ht="15.75">
      <c r="A3622" s="129"/>
      <c r="B3622" s="274" t="s">
        <v>19668</v>
      </c>
      <c r="C3622" s="98" t="s">
        <v>17132</v>
      </c>
      <c r="D3622" s="98" t="s">
        <v>15797</v>
      </c>
      <c r="E3622" s="276"/>
    </row>
    <row r="3623" spans="1:5" ht="15.75">
      <c r="A3623" s="129"/>
      <c r="B3623" s="274" t="s">
        <v>19669</v>
      </c>
      <c r="C3623" s="98" t="s">
        <v>15877</v>
      </c>
      <c r="D3623" s="98" t="s">
        <v>15797</v>
      </c>
      <c r="E3623" s="276"/>
    </row>
    <row r="3624" spans="1:5" ht="15.75">
      <c r="A3624" s="129"/>
      <c r="B3624" s="274" t="s">
        <v>19670</v>
      </c>
      <c r="C3624" s="98" t="s">
        <v>15877</v>
      </c>
      <c r="D3624" s="98" t="s">
        <v>15797</v>
      </c>
      <c r="E3624" s="276"/>
    </row>
    <row r="3625" spans="1:5" ht="15.75">
      <c r="A3625" s="129"/>
      <c r="B3625" s="274" t="s">
        <v>19671</v>
      </c>
      <c r="C3625" s="98" t="s">
        <v>15877</v>
      </c>
      <c r="D3625" s="98" t="s">
        <v>15797</v>
      </c>
      <c r="E3625" s="276"/>
    </row>
    <row r="3626" spans="1:5" ht="15.75">
      <c r="A3626" s="129"/>
      <c r="B3626" s="274" t="s">
        <v>19672</v>
      </c>
      <c r="C3626" s="98" t="s">
        <v>17132</v>
      </c>
      <c r="D3626" s="98" t="s">
        <v>15797</v>
      </c>
      <c r="E3626" s="276"/>
    </row>
    <row r="3627" spans="1:5" ht="15.75">
      <c r="A3627" s="129"/>
      <c r="B3627" s="274" t="s">
        <v>19673</v>
      </c>
      <c r="C3627" s="98" t="s">
        <v>15877</v>
      </c>
      <c r="D3627" s="98" t="s">
        <v>15797</v>
      </c>
      <c r="E3627" s="276"/>
    </row>
    <row r="3628" spans="1:5" ht="15.75">
      <c r="A3628" s="129"/>
      <c r="B3628" s="274" t="s">
        <v>19674</v>
      </c>
      <c r="C3628" s="98" t="s">
        <v>15877</v>
      </c>
      <c r="D3628" s="98" t="s">
        <v>15797</v>
      </c>
      <c r="E3628" s="276"/>
    </row>
    <row r="3629" spans="1:5" ht="15.75">
      <c r="A3629" s="129"/>
      <c r="B3629" s="274" t="s">
        <v>19675</v>
      </c>
      <c r="C3629" s="98" t="s">
        <v>15877</v>
      </c>
      <c r="D3629" s="98" t="s">
        <v>15797</v>
      </c>
      <c r="E3629" s="276"/>
    </row>
    <row r="3630" spans="1:5" ht="15.75">
      <c r="A3630" s="129"/>
      <c r="B3630" s="274" t="s">
        <v>19676</v>
      </c>
      <c r="C3630" s="98" t="s">
        <v>17132</v>
      </c>
      <c r="D3630" s="98" t="s">
        <v>15797</v>
      </c>
      <c r="E3630" s="276"/>
    </row>
    <row r="3631" spans="1:5" ht="15.75">
      <c r="A3631" s="129"/>
      <c r="B3631" s="274" t="s">
        <v>19677</v>
      </c>
      <c r="C3631" s="98" t="s">
        <v>15877</v>
      </c>
      <c r="D3631" s="98" t="s">
        <v>15797</v>
      </c>
      <c r="E3631" s="276"/>
    </row>
    <row r="3632" spans="1:5" ht="15.75">
      <c r="A3632" s="129"/>
      <c r="B3632" s="274" t="s">
        <v>19678</v>
      </c>
      <c r="C3632" s="98" t="s">
        <v>15877</v>
      </c>
      <c r="D3632" s="98" t="s">
        <v>15797</v>
      </c>
      <c r="E3632" s="276"/>
    </row>
    <row r="3633" spans="1:5" ht="15.75">
      <c r="A3633" s="129"/>
      <c r="B3633" s="274" t="s">
        <v>19679</v>
      </c>
      <c r="C3633" s="98" t="s">
        <v>15877</v>
      </c>
      <c r="D3633" s="98" t="s">
        <v>15797</v>
      </c>
      <c r="E3633" s="276"/>
    </row>
    <row r="3634" spans="1:5" ht="15.75">
      <c r="A3634" s="129"/>
      <c r="B3634" s="274" t="s">
        <v>19680</v>
      </c>
      <c r="C3634" s="98" t="s">
        <v>15877</v>
      </c>
      <c r="D3634" s="98" t="s">
        <v>15797</v>
      </c>
      <c r="E3634" s="276"/>
    </row>
    <row r="3635" spans="1:5" ht="15.75">
      <c r="A3635" s="129"/>
      <c r="B3635" s="274" t="s">
        <v>19681</v>
      </c>
      <c r="C3635" s="98" t="s">
        <v>15877</v>
      </c>
      <c r="D3635" s="98" t="s">
        <v>15797</v>
      </c>
      <c r="E3635" s="276"/>
    </row>
    <row r="3636" spans="1:5" ht="15.75">
      <c r="A3636" s="129"/>
      <c r="B3636" s="274" t="s">
        <v>19682</v>
      </c>
      <c r="C3636" s="98" t="s">
        <v>15877</v>
      </c>
      <c r="D3636" s="98" t="s">
        <v>15797</v>
      </c>
      <c r="E3636" s="276"/>
    </row>
    <row r="3637" spans="1:5" ht="15.75">
      <c r="A3637" s="129"/>
      <c r="B3637" s="274" t="s">
        <v>19683</v>
      </c>
      <c r="C3637" s="98" t="s">
        <v>15877</v>
      </c>
      <c r="D3637" s="98" t="s">
        <v>15797</v>
      </c>
      <c r="E3637" s="276"/>
    </row>
    <row r="3638" spans="1:5" ht="15.75">
      <c r="A3638" s="129"/>
      <c r="B3638" s="274" t="s">
        <v>19684</v>
      </c>
      <c r="C3638" s="98" t="s">
        <v>15877</v>
      </c>
      <c r="D3638" s="98" t="s">
        <v>15797</v>
      </c>
      <c r="E3638" s="276"/>
    </row>
    <row r="3639" spans="1:5" ht="15.75">
      <c r="A3639" s="129"/>
      <c r="B3639" s="274" t="s">
        <v>19685</v>
      </c>
      <c r="C3639" s="98" t="s">
        <v>17132</v>
      </c>
      <c r="D3639" s="98" t="s">
        <v>15797</v>
      </c>
      <c r="E3639" s="276"/>
    </row>
    <row r="3640" spans="1:5" ht="15.75">
      <c r="A3640" s="129"/>
      <c r="B3640" s="274" t="s">
        <v>19686</v>
      </c>
      <c r="C3640" s="98" t="s">
        <v>15877</v>
      </c>
      <c r="D3640" s="98" t="s">
        <v>15797</v>
      </c>
      <c r="E3640" s="276"/>
    </row>
    <row r="3641" spans="1:5" ht="15.75">
      <c r="A3641" s="129"/>
      <c r="B3641" s="274" t="s">
        <v>19687</v>
      </c>
      <c r="C3641" s="98" t="s">
        <v>15877</v>
      </c>
      <c r="D3641" s="98" t="s">
        <v>15797</v>
      </c>
      <c r="E3641" s="276"/>
    </row>
    <row r="3642" spans="1:5" ht="15.75">
      <c r="A3642" s="129"/>
      <c r="B3642" s="274" t="s">
        <v>19688</v>
      </c>
      <c r="C3642" s="98" t="s">
        <v>15877</v>
      </c>
      <c r="D3642" s="98" t="s">
        <v>15797</v>
      </c>
      <c r="E3642" s="276"/>
    </row>
    <row r="3643" spans="1:5" ht="15.75">
      <c r="A3643" s="129"/>
      <c r="B3643" s="274" t="s">
        <v>19689</v>
      </c>
      <c r="C3643" s="98" t="s">
        <v>17132</v>
      </c>
      <c r="D3643" s="98" t="s">
        <v>15797</v>
      </c>
      <c r="E3643" s="276"/>
    </row>
    <row r="3644" spans="1:5" ht="15.75">
      <c r="A3644" s="129"/>
      <c r="B3644" s="274" t="s">
        <v>19690</v>
      </c>
      <c r="C3644" s="98" t="s">
        <v>15877</v>
      </c>
      <c r="D3644" s="98" t="s">
        <v>15797</v>
      </c>
      <c r="E3644" s="276"/>
    </row>
    <row r="3645" spans="1:5" ht="15.75">
      <c r="A3645" s="129"/>
      <c r="B3645" s="274" t="s">
        <v>19691</v>
      </c>
      <c r="C3645" s="98" t="s">
        <v>17132</v>
      </c>
      <c r="D3645" s="98" t="s">
        <v>15797</v>
      </c>
      <c r="E3645" s="276"/>
    </row>
    <row r="3646" spans="1:5" ht="15.75">
      <c r="A3646" s="129"/>
      <c r="B3646" s="274" t="s">
        <v>19692</v>
      </c>
      <c r="C3646" s="98" t="s">
        <v>15877</v>
      </c>
      <c r="D3646" s="98" t="s">
        <v>15797</v>
      </c>
      <c r="E3646" s="276"/>
    </row>
    <row r="3647" spans="1:5" ht="15.75">
      <c r="A3647" s="129"/>
      <c r="B3647" s="274" t="s">
        <v>19693</v>
      </c>
      <c r="C3647" s="98" t="s">
        <v>15877</v>
      </c>
      <c r="D3647" s="98" t="s">
        <v>15797</v>
      </c>
      <c r="E3647" s="276"/>
    </row>
    <row r="3648" spans="1:5" ht="15.75">
      <c r="A3648" s="129"/>
      <c r="B3648" s="274" t="s">
        <v>16130</v>
      </c>
      <c r="C3648" s="98" t="s">
        <v>15877</v>
      </c>
      <c r="D3648" s="98" t="s">
        <v>15797</v>
      </c>
      <c r="E3648" s="276"/>
    </row>
    <row r="3649" spans="1:5" ht="15.75">
      <c r="A3649" s="129"/>
      <c r="B3649" s="274" t="s">
        <v>19694</v>
      </c>
      <c r="C3649" s="98" t="s">
        <v>15877</v>
      </c>
      <c r="D3649" s="98" t="s">
        <v>15797</v>
      </c>
      <c r="E3649" s="276"/>
    </row>
    <row r="3650" spans="1:5" ht="15.75">
      <c r="A3650" s="129"/>
      <c r="B3650" s="274" t="s">
        <v>19695</v>
      </c>
      <c r="C3650" s="98" t="s">
        <v>15877</v>
      </c>
      <c r="D3650" s="98" t="s">
        <v>15797</v>
      </c>
      <c r="E3650" s="276"/>
    </row>
    <row r="3651" spans="1:5" ht="15.75">
      <c r="A3651" s="129"/>
      <c r="B3651" s="274" t="s">
        <v>19696</v>
      </c>
      <c r="C3651" s="98" t="s">
        <v>17132</v>
      </c>
      <c r="D3651" s="98" t="s">
        <v>15797</v>
      </c>
      <c r="E3651" s="276"/>
    </row>
    <row r="3652" spans="1:5" ht="15.75">
      <c r="A3652" s="129"/>
      <c r="B3652" s="274" t="s">
        <v>19697</v>
      </c>
      <c r="C3652" s="98" t="s">
        <v>15877</v>
      </c>
      <c r="D3652" s="98" t="s">
        <v>15797</v>
      </c>
      <c r="E3652" s="276"/>
    </row>
    <row r="3653" spans="1:5" ht="15.75">
      <c r="A3653" s="129"/>
      <c r="B3653" s="274" t="s">
        <v>19698</v>
      </c>
      <c r="C3653" s="98" t="s">
        <v>15877</v>
      </c>
      <c r="D3653" s="98" t="s">
        <v>15797</v>
      </c>
      <c r="E3653" s="276"/>
    </row>
    <row r="3654" spans="1:5" ht="15.75">
      <c r="A3654" s="129"/>
      <c r="B3654" s="274" t="s">
        <v>19699</v>
      </c>
      <c r="C3654" s="98" t="s">
        <v>15877</v>
      </c>
      <c r="D3654" s="98" t="s">
        <v>15797</v>
      </c>
      <c r="E3654" s="276"/>
    </row>
    <row r="3655" spans="1:5" ht="15.75">
      <c r="A3655" s="129"/>
      <c r="B3655" s="274" t="s">
        <v>19700</v>
      </c>
      <c r="C3655" s="98" t="s">
        <v>17132</v>
      </c>
      <c r="D3655" s="98" t="s">
        <v>15797</v>
      </c>
      <c r="E3655" s="276"/>
    </row>
    <row r="3656" spans="1:5" ht="15.75">
      <c r="A3656" s="129"/>
      <c r="B3656" s="274" t="s">
        <v>19701</v>
      </c>
      <c r="C3656" s="98" t="s">
        <v>15877</v>
      </c>
      <c r="D3656" s="98" t="s">
        <v>15797</v>
      </c>
      <c r="E3656" s="276"/>
    </row>
    <row r="3657" spans="1:5" ht="15.75">
      <c r="A3657" s="129"/>
      <c r="B3657" s="274" t="s">
        <v>19702</v>
      </c>
      <c r="C3657" s="98" t="s">
        <v>15877</v>
      </c>
      <c r="D3657" s="98" t="s">
        <v>15797</v>
      </c>
      <c r="E3657" s="276"/>
    </row>
    <row r="3658" spans="1:5" ht="15.75">
      <c r="A3658" s="129"/>
      <c r="B3658" s="274" t="s">
        <v>19703</v>
      </c>
      <c r="C3658" s="98" t="s">
        <v>15877</v>
      </c>
      <c r="D3658" s="98" t="s">
        <v>15797</v>
      </c>
      <c r="E3658" s="276"/>
    </row>
    <row r="3659" spans="1:5" ht="15.75">
      <c r="A3659" s="129"/>
      <c r="B3659" s="274" t="s">
        <v>16131</v>
      </c>
      <c r="C3659" s="98" t="s">
        <v>15877</v>
      </c>
      <c r="D3659" s="98" t="s">
        <v>15797</v>
      </c>
      <c r="E3659" s="276"/>
    </row>
    <row r="3660" spans="1:5" ht="15.75">
      <c r="A3660" s="129"/>
      <c r="B3660" s="274" t="s">
        <v>16132</v>
      </c>
      <c r="C3660" s="98" t="s">
        <v>15877</v>
      </c>
      <c r="D3660" s="98" t="s">
        <v>15797</v>
      </c>
      <c r="E3660" s="276"/>
    </row>
    <row r="3661" spans="1:5" ht="15.75">
      <c r="A3661" s="129"/>
      <c r="B3661" s="274" t="s">
        <v>19704</v>
      </c>
      <c r="C3661" s="98" t="s">
        <v>15877</v>
      </c>
      <c r="D3661" s="98" t="s">
        <v>15797</v>
      </c>
      <c r="E3661" s="276"/>
    </row>
    <row r="3662" spans="1:5" ht="15.75">
      <c r="A3662" s="129"/>
      <c r="B3662" s="274" t="s">
        <v>19705</v>
      </c>
      <c r="C3662" s="98" t="s">
        <v>17132</v>
      </c>
      <c r="D3662" s="98" t="s">
        <v>15797</v>
      </c>
      <c r="E3662" s="276"/>
    </row>
    <row r="3663" spans="1:5" ht="15.75">
      <c r="A3663" s="129"/>
      <c r="B3663" s="274" t="s">
        <v>19706</v>
      </c>
      <c r="C3663" s="98" t="s">
        <v>15877</v>
      </c>
      <c r="D3663" s="98" t="s">
        <v>15797</v>
      </c>
      <c r="E3663" s="276"/>
    </row>
    <row r="3664" spans="1:5" ht="15.75">
      <c r="A3664" s="129"/>
      <c r="B3664" s="274" t="s">
        <v>19707</v>
      </c>
      <c r="C3664" s="98" t="s">
        <v>15877</v>
      </c>
      <c r="D3664" s="98" t="s">
        <v>15797</v>
      </c>
      <c r="E3664" s="276"/>
    </row>
    <row r="3665" spans="1:5" ht="15.75">
      <c r="A3665" s="129"/>
      <c r="B3665" s="274" t="s">
        <v>19708</v>
      </c>
      <c r="C3665" s="98" t="s">
        <v>15877</v>
      </c>
      <c r="D3665" s="98" t="s">
        <v>15797</v>
      </c>
      <c r="E3665" s="276"/>
    </row>
    <row r="3666" spans="1:5" ht="15.75">
      <c r="A3666" s="129"/>
      <c r="B3666" s="274" t="s">
        <v>19709</v>
      </c>
      <c r="C3666" s="98" t="s">
        <v>15877</v>
      </c>
      <c r="D3666" s="98" t="s">
        <v>15797</v>
      </c>
      <c r="E3666" s="276"/>
    </row>
    <row r="3667" spans="1:5" ht="15.75">
      <c r="A3667" s="129"/>
      <c r="B3667" s="274" t="s">
        <v>19710</v>
      </c>
      <c r="C3667" s="98" t="s">
        <v>15877</v>
      </c>
      <c r="D3667" s="98" t="s">
        <v>15797</v>
      </c>
      <c r="E3667" s="276"/>
    </row>
    <row r="3668" spans="1:5" ht="15.75">
      <c r="A3668" s="129"/>
      <c r="B3668" s="274" t="s">
        <v>19711</v>
      </c>
      <c r="C3668" s="98" t="s">
        <v>15877</v>
      </c>
      <c r="D3668" s="98" t="s">
        <v>15797</v>
      </c>
      <c r="E3668" s="276"/>
    </row>
    <row r="3669" spans="1:5" ht="15.75">
      <c r="A3669" s="129"/>
      <c r="B3669" s="274" t="s">
        <v>16133</v>
      </c>
      <c r="C3669" s="98" t="s">
        <v>15877</v>
      </c>
      <c r="D3669" s="98" t="s">
        <v>15797</v>
      </c>
      <c r="E3669" s="276"/>
    </row>
    <row r="3670" spans="1:5" ht="15.75">
      <c r="A3670" s="129"/>
      <c r="B3670" s="274" t="s">
        <v>19712</v>
      </c>
      <c r="C3670" s="98" t="s">
        <v>15877</v>
      </c>
      <c r="D3670" s="98" t="s">
        <v>15797</v>
      </c>
      <c r="E3670" s="276"/>
    </row>
    <row r="3671" spans="1:5" ht="15.75">
      <c r="A3671" s="129"/>
      <c r="B3671" s="274" t="s">
        <v>19713</v>
      </c>
      <c r="C3671" s="98" t="s">
        <v>15877</v>
      </c>
      <c r="D3671" s="98" t="s">
        <v>15797</v>
      </c>
      <c r="E3671" s="276"/>
    </row>
    <row r="3672" spans="1:5" ht="15.75">
      <c r="A3672" s="129"/>
      <c r="B3672" s="274" t="s">
        <v>19714</v>
      </c>
      <c r="C3672" s="98" t="s">
        <v>17132</v>
      </c>
      <c r="D3672" s="98" t="s">
        <v>15797</v>
      </c>
      <c r="E3672" s="276"/>
    </row>
    <row r="3673" spans="1:5" ht="15.75">
      <c r="A3673" s="129"/>
      <c r="B3673" s="274" t="s">
        <v>19715</v>
      </c>
      <c r="C3673" s="98" t="s">
        <v>15877</v>
      </c>
      <c r="D3673" s="98" t="s">
        <v>15797</v>
      </c>
      <c r="E3673" s="276"/>
    </row>
    <row r="3674" spans="1:5" ht="15.75">
      <c r="A3674" s="129"/>
      <c r="B3674" s="274" t="s">
        <v>19716</v>
      </c>
      <c r="C3674" s="98" t="s">
        <v>15877</v>
      </c>
      <c r="D3674" s="98" t="s">
        <v>15797</v>
      </c>
      <c r="E3674" s="276"/>
    </row>
    <row r="3675" spans="1:5" ht="15.75">
      <c r="A3675" s="129"/>
      <c r="B3675" s="274" t="s">
        <v>19717</v>
      </c>
      <c r="C3675" s="98" t="s">
        <v>15877</v>
      </c>
      <c r="D3675" s="98" t="s">
        <v>15797</v>
      </c>
      <c r="E3675" s="276"/>
    </row>
    <row r="3676" spans="1:5" ht="15.75">
      <c r="A3676" s="129"/>
      <c r="B3676" s="274" t="s">
        <v>19718</v>
      </c>
      <c r="C3676" s="98" t="s">
        <v>15877</v>
      </c>
      <c r="D3676" s="98" t="s">
        <v>15797</v>
      </c>
      <c r="E3676" s="276"/>
    </row>
    <row r="3677" spans="1:5" ht="15.75">
      <c r="A3677" s="129"/>
      <c r="B3677" s="274" t="s">
        <v>19719</v>
      </c>
      <c r="C3677" s="98" t="s">
        <v>15877</v>
      </c>
      <c r="D3677" s="98" t="s">
        <v>15797</v>
      </c>
      <c r="E3677" s="276"/>
    </row>
    <row r="3678" spans="1:5" ht="15.75">
      <c r="A3678" s="129"/>
      <c r="B3678" s="274" t="s">
        <v>19720</v>
      </c>
      <c r="C3678" s="98" t="s">
        <v>17132</v>
      </c>
      <c r="D3678" s="98" t="s">
        <v>15797</v>
      </c>
      <c r="E3678" s="276"/>
    </row>
    <row r="3679" spans="1:5" ht="15.75">
      <c r="A3679" s="129"/>
      <c r="B3679" s="274" t="s">
        <v>19721</v>
      </c>
      <c r="C3679" s="98" t="s">
        <v>15877</v>
      </c>
      <c r="D3679" s="98" t="s">
        <v>15797</v>
      </c>
      <c r="E3679" s="276"/>
    </row>
    <row r="3680" spans="1:5" ht="15.75">
      <c r="A3680" s="129"/>
      <c r="B3680" s="274" t="s">
        <v>19722</v>
      </c>
      <c r="C3680" s="98" t="s">
        <v>17132</v>
      </c>
      <c r="D3680" s="98" t="s">
        <v>15797</v>
      </c>
      <c r="E3680" s="276"/>
    </row>
    <row r="3681" spans="1:5" ht="15.75">
      <c r="A3681" s="129"/>
      <c r="B3681" s="274" t="s">
        <v>19723</v>
      </c>
      <c r="C3681" s="98" t="s">
        <v>15877</v>
      </c>
      <c r="D3681" s="98" t="s">
        <v>15797</v>
      </c>
      <c r="E3681" s="276"/>
    </row>
    <row r="3682" spans="1:5" ht="15.75">
      <c r="A3682" s="129"/>
      <c r="B3682" s="274" t="s">
        <v>19724</v>
      </c>
      <c r="C3682" s="98" t="s">
        <v>15877</v>
      </c>
      <c r="D3682" s="98" t="s">
        <v>15797</v>
      </c>
      <c r="E3682" s="276"/>
    </row>
    <row r="3683" spans="1:5" ht="15.75">
      <c r="A3683" s="129"/>
      <c r="B3683" s="274" t="s">
        <v>19725</v>
      </c>
      <c r="C3683" s="98" t="s">
        <v>17132</v>
      </c>
      <c r="D3683" s="98" t="s">
        <v>15797</v>
      </c>
      <c r="E3683" s="276"/>
    </row>
    <row r="3684" spans="1:5" ht="15.75">
      <c r="A3684" s="129"/>
      <c r="B3684" s="274" t="s">
        <v>19726</v>
      </c>
      <c r="C3684" s="98" t="s">
        <v>15877</v>
      </c>
      <c r="D3684" s="98" t="s">
        <v>15797</v>
      </c>
      <c r="E3684" s="276"/>
    </row>
    <row r="3685" spans="1:5" ht="15.75">
      <c r="A3685" s="129"/>
      <c r="B3685" s="274" t="s">
        <v>19727</v>
      </c>
      <c r="C3685" s="98" t="s">
        <v>17132</v>
      </c>
      <c r="D3685" s="98" t="s">
        <v>15797</v>
      </c>
      <c r="E3685" s="276"/>
    </row>
    <row r="3686" spans="1:5" ht="15.75">
      <c r="A3686" s="129"/>
      <c r="B3686" s="274" t="s">
        <v>19728</v>
      </c>
      <c r="C3686" s="98" t="s">
        <v>15877</v>
      </c>
      <c r="D3686" s="98" t="s">
        <v>15797</v>
      </c>
      <c r="E3686" s="276"/>
    </row>
    <row r="3687" spans="1:5" ht="15.75">
      <c r="A3687" s="129"/>
      <c r="B3687" s="274" t="s">
        <v>16134</v>
      </c>
      <c r="C3687" s="98" t="s">
        <v>15877</v>
      </c>
      <c r="D3687" s="98" t="s">
        <v>15797</v>
      </c>
      <c r="E3687" s="276"/>
    </row>
    <row r="3688" spans="1:5" ht="15.75">
      <c r="A3688" s="129"/>
      <c r="B3688" s="274" t="s">
        <v>19729</v>
      </c>
      <c r="C3688" s="98" t="s">
        <v>15877</v>
      </c>
      <c r="D3688" s="98" t="s">
        <v>15797</v>
      </c>
      <c r="E3688" s="276"/>
    </row>
    <row r="3689" spans="1:5" ht="15.75">
      <c r="A3689" s="129"/>
      <c r="B3689" s="274" t="s">
        <v>19730</v>
      </c>
      <c r="C3689" s="98" t="s">
        <v>17132</v>
      </c>
      <c r="D3689" s="98" t="s">
        <v>15797</v>
      </c>
      <c r="E3689" s="276"/>
    </row>
    <row r="3690" spans="1:5" ht="15.75">
      <c r="A3690" s="129"/>
      <c r="B3690" s="274" t="s">
        <v>19731</v>
      </c>
      <c r="C3690" s="98" t="s">
        <v>15877</v>
      </c>
      <c r="D3690" s="98" t="s">
        <v>15797</v>
      </c>
      <c r="E3690" s="276"/>
    </row>
    <row r="3691" spans="1:5" ht="15.75">
      <c r="A3691" s="129"/>
      <c r="B3691" s="274" t="s">
        <v>19732</v>
      </c>
      <c r="C3691" s="98" t="s">
        <v>15877</v>
      </c>
      <c r="D3691" s="98" t="s">
        <v>15797</v>
      </c>
      <c r="E3691" s="276"/>
    </row>
    <row r="3692" spans="1:5" ht="15.75">
      <c r="A3692" s="129"/>
      <c r="B3692" s="274" t="s">
        <v>19733</v>
      </c>
      <c r="C3692" s="98" t="s">
        <v>15877</v>
      </c>
      <c r="D3692" s="98" t="s">
        <v>15797</v>
      </c>
      <c r="E3692" s="276"/>
    </row>
    <row r="3693" spans="1:5" ht="15.75">
      <c r="A3693" s="129"/>
      <c r="B3693" s="274" t="s">
        <v>19734</v>
      </c>
      <c r="C3693" s="98" t="s">
        <v>17132</v>
      </c>
      <c r="D3693" s="98" t="s">
        <v>15797</v>
      </c>
      <c r="E3693" s="276"/>
    </row>
    <row r="3694" spans="1:5" ht="15.75">
      <c r="A3694" s="129"/>
      <c r="B3694" s="274" t="s">
        <v>19735</v>
      </c>
      <c r="C3694" s="98" t="s">
        <v>15877</v>
      </c>
      <c r="D3694" s="98" t="s">
        <v>15797</v>
      </c>
      <c r="E3694" s="276"/>
    </row>
    <row r="3695" spans="1:5" ht="15.75">
      <c r="A3695" s="129"/>
      <c r="B3695" s="274" t="s">
        <v>19736</v>
      </c>
      <c r="C3695" s="98" t="s">
        <v>15877</v>
      </c>
      <c r="D3695" s="98" t="s">
        <v>15797</v>
      </c>
      <c r="E3695" s="276"/>
    </row>
    <row r="3696" spans="1:5" ht="15.75">
      <c r="A3696" s="129"/>
      <c r="B3696" s="274" t="s">
        <v>19737</v>
      </c>
      <c r="C3696" s="98" t="s">
        <v>17132</v>
      </c>
      <c r="D3696" s="98" t="s">
        <v>15797</v>
      </c>
      <c r="E3696" s="276"/>
    </row>
    <row r="3697" spans="1:5" ht="15.75">
      <c r="A3697" s="129"/>
      <c r="B3697" s="274" t="s">
        <v>19738</v>
      </c>
      <c r="C3697" s="98" t="s">
        <v>15877</v>
      </c>
      <c r="D3697" s="98" t="s">
        <v>15797</v>
      </c>
      <c r="E3697" s="276"/>
    </row>
    <row r="3698" spans="1:5" ht="15.75">
      <c r="A3698" s="129"/>
      <c r="B3698" s="274" t="s">
        <v>19739</v>
      </c>
      <c r="C3698" s="98" t="s">
        <v>15877</v>
      </c>
      <c r="D3698" s="98" t="s">
        <v>15797</v>
      </c>
      <c r="E3698" s="276"/>
    </row>
    <row r="3699" spans="1:5" ht="15.75">
      <c r="A3699" s="129"/>
      <c r="B3699" s="274" t="s">
        <v>19740</v>
      </c>
      <c r="C3699" s="98" t="s">
        <v>15877</v>
      </c>
      <c r="D3699" s="98" t="s">
        <v>15797</v>
      </c>
      <c r="E3699" s="276"/>
    </row>
    <row r="3700" spans="1:5" ht="15.75">
      <c r="A3700" s="129"/>
      <c r="B3700" s="274" t="s">
        <v>19741</v>
      </c>
      <c r="C3700" s="98" t="s">
        <v>17132</v>
      </c>
      <c r="D3700" s="98" t="s">
        <v>15797</v>
      </c>
      <c r="E3700" s="276"/>
    </row>
    <row r="3701" spans="1:5" ht="15.75">
      <c r="A3701" s="129"/>
      <c r="B3701" s="274" t="s">
        <v>19742</v>
      </c>
      <c r="C3701" s="98" t="s">
        <v>15877</v>
      </c>
      <c r="D3701" s="98" t="s">
        <v>15797</v>
      </c>
      <c r="E3701" s="276"/>
    </row>
    <row r="3702" spans="1:5" ht="15.75">
      <c r="A3702" s="129"/>
      <c r="B3702" s="274" t="s">
        <v>19743</v>
      </c>
      <c r="C3702" s="98" t="s">
        <v>15877</v>
      </c>
      <c r="D3702" s="98" t="s">
        <v>15797</v>
      </c>
      <c r="E3702" s="276"/>
    </row>
    <row r="3703" spans="1:5" ht="15.75">
      <c r="A3703" s="129"/>
      <c r="B3703" s="274" t="s">
        <v>19744</v>
      </c>
      <c r="C3703" s="98" t="s">
        <v>15877</v>
      </c>
      <c r="D3703" s="98" t="s">
        <v>15797</v>
      </c>
      <c r="E3703" s="276"/>
    </row>
    <row r="3704" spans="1:5" ht="15.75">
      <c r="A3704" s="129"/>
      <c r="B3704" s="274" t="s">
        <v>16135</v>
      </c>
      <c r="C3704" s="98" t="s">
        <v>15877</v>
      </c>
      <c r="D3704" s="98" t="s">
        <v>15797</v>
      </c>
      <c r="E3704" s="276"/>
    </row>
    <row r="3705" spans="1:5" ht="15.75">
      <c r="A3705" s="129"/>
      <c r="B3705" s="274" t="s">
        <v>19745</v>
      </c>
      <c r="C3705" s="98" t="s">
        <v>15877</v>
      </c>
      <c r="D3705" s="98" t="s">
        <v>15797</v>
      </c>
      <c r="E3705" s="276"/>
    </row>
    <row r="3706" spans="1:5" ht="15.75">
      <c r="A3706" s="129"/>
      <c r="B3706" s="274" t="s">
        <v>19746</v>
      </c>
      <c r="C3706" s="98" t="s">
        <v>15877</v>
      </c>
      <c r="D3706" s="98" t="s">
        <v>15797</v>
      </c>
      <c r="E3706" s="276"/>
    </row>
    <row r="3707" spans="1:5" ht="15.75">
      <c r="A3707" s="129"/>
      <c r="B3707" s="274" t="s">
        <v>19747</v>
      </c>
      <c r="C3707" s="98" t="s">
        <v>15877</v>
      </c>
      <c r="D3707" s="98" t="s">
        <v>15797</v>
      </c>
      <c r="E3707" s="276"/>
    </row>
    <row r="3708" spans="1:5" ht="15.75">
      <c r="A3708" s="129"/>
      <c r="B3708" s="274" t="s">
        <v>19748</v>
      </c>
      <c r="C3708" s="98" t="s">
        <v>17132</v>
      </c>
      <c r="D3708" s="98" t="s">
        <v>15797</v>
      </c>
      <c r="E3708" s="276"/>
    </row>
    <row r="3709" spans="1:5" ht="15.75">
      <c r="A3709" s="129"/>
      <c r="B3709" s="274" t="s">
        <v>19749</v>
      </c>
      <c r="C3709" s="98" t="s">
        <v>15877</v>
      </c>
      <c r="D3709" s="98" t="s">
        <v>15797</v>
      </c>
      <c r="E3709" s="276"/>
    </row>
    <row r="3710" spans="1:5" ht="15.75">
      <c r="A3710" s="129"/>
      <c r="B3710" s="274" t="s">
        <v>19750</v>
      </c>
      <c r="C3710" s="98" t="s">
        <v>15877</v>
      </c>
      <c r="D3710" s="98" t="s">
        <v>15797</v>
      </c>
      <c r="E3710" s="276"/>
    </row>
    <row r="3711" spans="1:5" ht="15.75">
      <c r="A3711" s="129"/>
      <c r="B3711" s="274" t="s">
        <v>19751</v>
      </c>
      <c r="C3711" s="98" t="s">
        <v>15877</v>
      </c>
      <c r="D3711" s="98" t="s">
        <v>15797</v>
      </c>
      <c r="E3711" s="276"/>
    </row>
    <row r="3712" spans="1:5" ht="15.75">
      <c r="A3712" s="129"/>
      <c r="B3712" s="274" t="s">
        <v>19752</v>
      </c>
      <c r="C3712" s="98" t="s">
        <v>17132</v>
      </c>
      <c r="D3712" s="98" t="s">
        <v>15797</v>
      </c>
      <c r="E3712" s="276"/>
    </row>
    <row r="3713" spans="1:5" ht="15.75">
      <c r="A3713" s="129"/>
      <c r="B3713" s="274" t="s">
        <v>19753</v>
      </c>
      <c r="C3713" s="98" t="s">
        <v>15877</v>
      </c>
      <c r="D3713" s="98" t="s">
        <v>15797</v>
      </c>
      <c r="E3713" s="276"/>
    </row>
    <row r="3714" spans="1:5" ht="15.75">
      <c r="A3714" s="129"/>
      <c r="B3714" s="274" t="s">
        <v>19754</v>
      </c>
      <c r="C3714" s="98" t="s">
        <v>17132</v>
      </c>
      <c r="D3714" s="98" t="s">
        <v>15797</v>
      </c>
      <c r="E3714" s="276"/>
    </row>
    <row r="3715" spans="1:5" ht="15.75">
      <c r="A3715" s="129"/>
      <c r="B3715" s="274" t="s">
        <v>19755</v>
      </c>
      <c r="C3715" s="98" t="s">
        <v>15877</v>
      </c>
      <c r="D3715" s="98" t="s">
        <v>15797</v>
      </c>
      <c r="E3715" s="276"/>
    </row>
    <row r="3716" spans="1:5" ht="15.75">
      <c r="A3716" s="129"/>
      <c r="B3716" s="274" t="s">
        <v>16136</v>
      </c>
      <c r="C3716" s="98" t="s">
        <v>15877</v>
      </c>
      <c r="D3716" s="98" t="s">
        <v>15797</v>
      </c>
      <c r="E3716" s="276"/>
    </row>
    <row r="3717" spans="1:5" ht="15.75">
      <c r="A3717" s="129"/>
      <c r="B3717" s="274" t="s">
        <v>19756</v>
      </c>
      <c r="C3717" s="98" t="s">
        <v>15877</v>
      </c>
      <c r="D3717" s="98" t="s">
        <v>15797</v>
      </c>
      <c r="E3717" s="276"/>
    </row>
    <row r="3718" spans="1:5" ht="15.75">
      <c r="A3718" s="129"/>
      <c r="B3718" s="274" t="s">
        <v>19757</v>
      </c>
      <c r="C3718" s="98" t="s">
        <v>15877</v>
      </c>
      <c r="D3718" s="98" t="s">
        <v>15797</v>
      </c>
      <c r="E3718" s="276"/>
    </row>
    <row r="3719" spans="1:5" ht="15.75">
      <c r="A3719" s="129"/>
      <c r="B3719" s="274" t="s">
        <v>19758</v>
      </c>
      <c r="C3719" s="98" t="s">
        <v>17132</v>
      </c>
      <c r="D3719" s="98" t="s">
        <v>15797</v>
      </c>
      <c r="E3719" s="276"/>
    </row>
    <row r="3720" spans="1:5" ht="15.75">
      <c r="A3720" s="129"/>
      <c r="B3720" s="274" t="s">
        <v>19759</v>
      </c>
      <c r="C3720" s="98" t="s">
        <v>15877</v>
      </c>
      <c r="D3720" s="98" t="s">
        <v>15797</v>
      </c>
      <c r="E3720" s="276"/>
    </row>
    <row r="3721" spans="1:5" ht="15.75">
      <c r="A3721" s="129"/>
      <c r="B3721" s="274" t="s">
        <v>19760</v>
      </c>
      <c r="C3721" s="98" t="s">
        <v>15877</v>
      </c>
      <c r="D3721" s="98" t="s">
        <v>15797</v>
      </c>
      <c r="E3721" s="276"/>
    </row>
    <row r="3722" spans="1:5" ht="15.75">
      <c r="A3722" s="129"/>
      <c r="B3722" s="274" t="s">
        <v>19761</v>
      </c>
      <c r="C3722" s="98" t="s">
        <v>15877</v>
      </c>
      <c r="D3722" s="98" t="s">
        <v>15797</v>
      </c>
      <c r="E3722" s="276"/>
    </row>
    <row r="3723" spans="1:5" ht="15.75">
      <c r="A3723" s="129"/>
      <c r="B3723" s="274" t="s">
        <v>19762</v>
      </c>
      <c r="C3723" s="98" t="s">
        <v>17132</v>
      </c>
      <c r="D3723" s="98" t="s">
        <v>15797</v>
      </c>
      <c r="E3723" s="276"/>
    </row>
    <row r="3724" spans="1:5" ht="15.75">
      <c r="A3724" s="129"/>
      <c r="B3724" s="274" t="s">
        <v>19763</v>
      </c>
      <c r="C3724" s="98" t="s">
        <v>15877</v>
      </c>
      <c r="D3724" s="98" t="s">
        <v>15797</v>
      </c>
      <c r="E3724" s="276"/>
    </row>
    <row r="3725" spans="1:5" ht="15.75">
      <c r="A3725" s="129"/>
      <c r="B3725" s="274" t="s">
        <v>19764</v>
      </c>
      <c r="C3725" s="98" t="s">
        <v>15877</v>
      </c>
      <c r="D3725" s="98" t="s">
        <v>15797</v>
      </c>
      <c r="E3725" s="276"/>
    </row>
    <row r="3726" spans="1:5" ht="15.75">
      <c r="A3726" s="129"/>
      <c r="B3726" s="274" t="s">
        <v>16137</v>
      </c>
      <c r="C3726" s="98" t="s">
        <v>15877</v>
      </c>
      <c r="D3726" s="98" t="s">
        <v>15797</v>
      </c>
      <c r="E3726" s="276"/>
    </row>
    <row r="3727" spans="1:5" ht="15.75">
      <c r="A3727" s="129"/>
      <c r="B3727" s="274" t="s">
        <v>19765</v>
      </c>
      <c r="C3727" s="98" t="s">
        <v>15877</v>
      </c>
      <c r="D3727" s="98" t="s">
        <v>15797</v>
      </c>
      <c r="E3727" s="276"/>
    </row>
    <row r="3728" spans="1:5" ht="15.75">
      <c r="A3728" s="129"/>
      <c r="B3728" s="274" t="s">
        <v>19766</v>
      </c>
      <c r="C3728" s="98" t="s">
        <v>15877</v>
      </c>
      <c r="D3728" s="98" t="s">
        <v>15797</v>
      </c>
      <c r="E3728" s="276"/>
    </row>
    <row r="3729" spans="1:5" ht="15.75">
      <c r="A3729" s="129"/>
      <c r="B3729" s="274" t="s">
        <v>19767</v>
      </c>
      <c r="C3729" s="98" t="s">
        <v>17132</v>
      </c>
      <c r="D3729" s="98" t="s">
        <v>15797</v>
      </c>
      <c r="E3729" s="276"/>
    </row>
    <row r="3730" spans="1:5" ht="15.75">
      <c r="A3730" s="129"/>
      <c r="B3730" s="274" t="s">
        <v>19768</v>
      </c>
      <c r="C3730" s="98" t="s">
        <v>15877</v>
      </c>
      <c r="D3730" s="98" t="s">
        <v>15797</v>
      </c>
      <c r="E3730" s="276"/>
    </row>
    <row r="3731" spans="1:5" ht="15.75">
      <c r="A3731" s="129"/>
      <c r="B3731" s="274" t="s">
        <v>19769</v>
      </c>
      <c r="C3731" s="98" t="s">
        <v>15877</v>
      </c>
      <c r="D3731" s="98" t="s">
        <v>15797</v>
      </c>
      <c r="E3731" s="276"/>
    </row>
    <row r="3732" spans="1:5" ht="15.75">
      <c r="A3732" s="129"/>
      <c r="B3732" s="274" t="s">
        <v>16138</v>
      </c>
      <c r="C3732" s="98" t="s">
        <v>15877</v>
      </c>
      <c r="D3732" s="98" t="s">
        <v>15797</v>
      </c>
      <c r="E3732" s="276"/>
    </row>
    <row r="3733" spans="1:5" ht="15.75">
      <c r="A3733" s="129"/>
      <c r="B3733" s="274" t="s">
        <v>19770</v>
      </c>
      <c r="C3733" s="98" t="s">
        <v>15877</v>
      </c>
      <c r="D3733" s="98" t="s">
        <v>15797</v>
      </c>
      <c r="E3733" s="276"/>
    </row>
    <row r="3734" spans="1:5" ht="15.75">
      <c r="A3734" s="129"/>
      <c r="B3734" s="274" t="s">
        <v>19771</v>
      </c>
      <c r="C3734" s="98" t="s">
        <v>15877</v>
      </c>
      <c r="D3734" s="98" t="s">
        <v>15797</v>
      </c>
      <c r="E3734" s="276"/>
    </row>
    <row r="3735" spans="1:5" ht="15.75">
      <c r="A3735" s="129"/>
      <c r="B3735" s="274" t="s">
        <v>19772</v>
      </c>
      <c r="C3735" s="98" t="s">
        <v>17132</v>
      </c>
      <c r="D3735" s="98" t="s">
        <v>15797</v>
      </c>
      <c r="E3735" s="276"/>
    </row>
    <row r="3736" spans="1:5" ht="15.75">
      <c r="A3736" s="129"/>
      <c r="B3736" s="274" t="s">
        <v>19773</v>
      </c>
      <c r="C3736" s="98" t="s">
        <v>15877</v>
      </c>
      <c r="D3736" s="98" t="s">
        <v>15797</v>
      </c>
      <c r="E3736" s="276"/>
    </row>
    <row r="3737" spans="1:5" ht="15.75">
      <c r="A3737" s="129"/>
      <c r="B3737" s="274" t="s">
        <v>19774</v>
      </c>
      <c r="C3737" s="98" t="s">
        <v>15877</v>
      </c>
      <c r="D3737" s="98" t="s">
        <v>15797</v>
      </c>
      <c r="E3737" s="276"/>
    </row>
    <row r="3738" spans="1:5" ht="15.75">
      <c r="A3738" s="129"/>
      <c r="B3738" s="274" t="s">
        <v>19775</v>
      </c>
      <c r="C3738" s="98" t="s">
        <v>15877</v>
      </c>
      <c r="D3738" s="98" t="s">
        <v>15797</v>
      </c>
      <c r="E3738" s="276"/>
    </row>
    <row r="3739" spans="1:5" ht="15.75">
      <c r="A3739" s="129"/>
      <c r="B3739" s="274" t="s">
        <v>19776</v>
      </c>
      <c r="C3739" s="98" t="s">
        <v>15877</v>
      </c>
      <c r="D3739" s="98" t="s">
        <v>15797</v>
      </c>
      <c r="E3739" s="276"/>
    </row>
    <row r="3740" spans="1:5" ht="15.75">
      <c r="A3740" s="129"/>
      <c r="B3740" s="274" t="s">
        <v>19777</v>
      </c>
      <c r="C3740" s="98" t="s">
        <v>15877</v>
      </c>
      <c r="D3740" s="98" t="s">
        <v>15797</v>
      </c>
      <c r="E3740" s="276"/>
    </row>
    <row r="3741" spans="1:5" ht="15.75">
      <c r="A3741" s="129"/>
      <c r="B3741" s="274" t="s">
        <v>19778</v>
      </c>
      <c r="C3741" s="98" t="s">
        <v>15877</v>
      </c>
      <c r="D3741" s="98" t="s">
        <v>15797</v>
      </c>
      <c r="E3741" s="276"/>
    </row>
    <row r="3742" spans="1:5" ht="15.75">
      <c r="A3742" s="129"/>
      <c r="B3742" s="274" t="s">
        <v>16139</v>
      </c>
      <c r="C3742" s="98" t="s">
        <v>15877</v>
      </c>
      <c r="D3742" s="98" t="s">
        <v>15797</v>
      </c>
      <c r="E3742" s="276"/>
    </row>
    <row r="3743" spans="1:5" ht="15.75">
      <c r="A3743" s="129"/>
      <c r="B3743" s="274" t="s">
        <v>19779</v>
      </c>
      <c r="C3743" s="98" t="s">
        <v>15877</v>
      </c>
      <c r="D3743" s="98" t="s">
        <v>15797</v>
      </c>
      <c r="E3743" s="276"/>
    </row>
    <row r="3744" spans="1:5" ht="15.75">
      <c r="A3744" s="129"/>
      <c r="B3744" s="274" t="s">
        <v>19780</v>
      </c>
      <c r="C3744" s="98" t="s">
        <v>15877</v>
      </c>
      <c r="D3744" s="98" t="s">
        <v>15797</v>
      </c>
      <c r="E3744" s="276"/>
    </row>
    <row r="3745" spans="1:5" ht="15.75">
      <c r="A3745" s="129"/>
      <c r="B3745" s="274" t="s">
        <v>19781</v>
      </c>
      <c r="C3745" s="98" t="s">
        <v>17132</v>
      </c>
      <c r="D3745" s="98" t="s">
        <v>15797</v>
      </c>
      <c r="E3745" s="276"/>
    </row>
    <row r="3746" spans="1:5" ht="15.75">
      <c r="A3746" s="129"/>
      <c r="B3746" s="274" t="s">
        <v>19782</v>
      </c>
      <c r="C3746" s="98" t="s">
        <v>15877</v>
      </c>
      <c r="D3746" s="98" t="s">
        <v>15797</v>
      </c>
      <c r="E3746" s="276"/>
    </row>
    <row r="3747" spans="1:5" ht="15.75">
      <c r="A3747" s="129"/>
      <c r="B3747" s="274" t="s">
        <v>19783</v>
      </c>
      <c r="C3747" s="98" t="s">
        <v>15877</v>
      </c>
      <c r="D3747" s="98" t="s">
        <v>15797</v>
      </c>
      <c r="E3747" s="276"/>
    </row>
    <row r="3748" spans="1:5" ht="15.75">
      <c r="A3748" s="129"/>
      <c r="B3748" s="274" t="s">
        <v>19784</v>
      </c>
      <c r="C3748" s="98" t="s">
        <v>15877</v>
      </c>
      <c r="D3748" s="98" t="s">
        <v>15797</v>
      </c>
      <c r="E3748" s="276"/>
    </row>
    <row r="3749" spans="1:5" ht="15.75">
      <c r="A3749" s="129"/>
      <c r="B3749" s="274" t="s">
        <v>19785</v>
      </c>
      <c r="C3749" s="98" t="s">
        <v>15877</v>
      </c>
      <c r="D3749" s="98" t="s">
        <v>15797</v>
      </c>
      <c r="E3749" s="276"/>
    </row>
    <row r="3750" spans="1:5" ht="15.75">
      <c r="A3750" s="129"/>
      <c r="B3750" s="274" t="s">
        <v>19786</v>
      </c>
      <c r="C3750" s="98" t="s">
        <v>17132</v>
      </c>
      <c r="D3750" s="98" t="s">
        <v>15797</v>
      </c>
      <c r="E3750" s="276"/>
    </row>
    <row r="3751" spans="1:5" ht="15.75">
      <c r="A3751" s="129"/>
      <c r="B3751" s="274" t="s">
        <v>19787</v>
      </c>
      <c r="C3751" s="98" t="s">
        <v>15877</v>
      </c>
      <c r="D3751" s="98" t="s">
        <v>15797</v>
      </c>
      <c r="E3751" s="276"/>
    </row>
    <row r="3752" spans="1:5" ht="15.75">
      <c r="A3752" s="129"/>
      <c r="B3752" s="274" t="s">
        <v>19788</v>
      </c>
      <c r="C3752" s="98" t="s">
        <v>15877</v>
      </c>
      <c r="D3752" s="98" t="s">
        <v>15797</v>
      </c>
      <c r="E3752" s="276"/>
    </row>
    <row r="3753" spans="1:5" ht="15.75">
      <c r="A3753" s="129"/>
      <c r="B3753" s="274" t="s">
        <v>16140</v>
      </c>
      <c r="C3753" s="98" t="s">
        <v>15877</v>
      </c>
      <c r="D3753" s="98" t="s">
        <v>15797</v>
      </c>
      <c r="E3753" s="276"/>
    </row>
    <row r="3754" spans="1:5" ht="15.75">
      <c r="A3754" s="129"/>
      <c r="B3754" s="274" t="s">
        <v>19789</v>
      </c>
      <c r="C3754" s="98" t="s">
        <v>15877</v>
      </c>
      <c r="D3754" s="98" t="s">
        <v>15797</v>
      </c>
      <c r="E3754" s="276"/>
    </row>
    <row r="3755" spans="1:5" ht="15.75">
      <c r="A3755" s="129"/>
      <c r="B3755" s="274" t="s">
        <v>19790</v>
      </c>
      <c r="C3755" s="98" t="s">
        <v>15877</v>
      </c>
      <c r="D3755" s="98" t="s">
        <v>15797</v>
      </c>
      <c r="E3755" s="276"/>
    </row>
    <row r="3756" spans="1:5" ht="15.75">
      <c r="A3756" s="129"/>
      <c r="B3756" s="274" t="s">
        <v>19791</v>
      </c>
      <c r="C3756" s="98" t="s">
        <v>17132</v>
      </c>
      <c r="D3756" s="98" t="s">
        <v>15797</v>
      </c>
      <c r="E3756" s="276"/>
    </row>
    <row r="3757" spans="1:5" ht="15.75">
      <c r="A3757" s="129"/>
      <c r="B3757" s="274" t="s">
        <v>19792</v>
      </c>
      <c r="C3757" s="98" t="s">
        <v>15877</v>
      </c>
      <c r="D3757" s="98" t="s">
        <v>15797</v>
      </c>
      <c r="E3757" s="276"/>
    </row>
    <row r="3758" spans="1:5" ht="15.75">
      <c r="A3758" s="129"/>
      <c r="B3758" s="274" t="s">
        <v>19793</v>
      </c>
      <c r="C3758" s="98" t="s">
        <v>15877</v>
      </c>
      <c r="D3758" s="98" t="s">
        <v>15797</v>
      </c>
      <c r="E3758" s="276"/>
    </row>
    <row r="3759" spans="1:5" ht="15.75">
      <c r="A3759" s="129"/>
      <c r="B3759" s="274" t="s">
        <v>16141</v>
      </c>
      <c r="C3759" s="98" t="s">
        <v>15877</v>
      </c>
      <c r="D3759" s="98" t="s">
        <v>15797</v>
      </c>
      <c r="E3759" s="276"/>
    </row>
    <row r="3760" spans="1:5" ht="15.75">
      <c r="A3760" s="129"/>
      <c r="B3760" s="274" t="s">
        <v>19794</v>
      </c>
      <c r="C3760" s="98" t="s">
        <v>15877</v>
      </c>
      <c r="D3760" s="98" t="s">
        <v>15797</v>
      </c>
      <c r="E3760" s="276"/>
    </row>
    <row r="3761" spans="1:5" ht="15.75">
      <c r="A3761" s="129"/>
      <c r="B3761" s="274" t="s">
        <v>19795</v>
      </c>
      <c r="C3761" s="98" t="s">
        <v>15877</v>
      </c>
      <c r="D3761" s="98" t="s">
        <v>15797</v>
      </c>
      <c r="E3761" s="276"/>
    </row>
    <row r="3762" spans="1:5" ht="15.75">
      <c r="A3762" s="129"/>
      <c r="B3762" s="274" t="s">
        <v>19796</v>
      </c>
      <c r="C3762" s="98" t="s">
        <v>15877</v>
      </c>
      <c r="D3762" s="98" t="s">
        <v>15797</v>
      </c>
      <c r="E3762" s="276"/>
    </row>
    <row r="3763" spans="1:5" ht="15.75">
      <c r="A3763" s="129"/>
      <c r="B3763" s="274" t="s">
        <v>19797</v>
      </c>
      <c r="C3763" s="98" t="s">
        <v>17132</v>
      </c>
      <c r="D3763" s="98" t="s">
        <v>15797</v>
      </c>
      <c r="E3763" s="276"/>
    </row>
    <row r="3764" spans="1:5" ht="15.75">
      <c r="A3764" s="129"/>
      <c r="B3764" s="274" t="s">
        <v>19798</v>
      </c>
      <c r="C3764" s="98" t="s">
        <v>15877</v>
      </c>
      <c r="D3764" s="98" t="s">
        <v>15797</v>
      </c>
      <c r="E3764" s="276"/>
    </row>
    <row r="3765" spans="1:5" ht="15.75">
      <c r="A3765" s="129"/>
      <c r="B3765" s="274" t="s">
        <v>19799</v>
      </c>
      <c r="C3765" s="98" t="s">
        <v>15877</v>
      </c>
      <c r="D3765" s="98" t="s">
        <v>15797</v>
      </c>
      <c r="E3765" s="276"/>
    </row>
    <row r="3766" spans="1:5" ht="15.75">
      <c r="A3766" s="129"/>
      <c r="B3766" s="274" t="s">
        <v>16142</v>
      </c>
      <c r="C3766" s="98" t="s">
        <v>15877</v>
      </c>
      <c r="D3766" s="98" t="s">
        <v>15797</v>
      </c>
      <c r="E3766" s="276"/>
    </row>
    <row r="3767" spans="1:5" ht="15.75">
      <c r="A3767" s="129"/>
      <c r="B3767" s="274" t="s">
        <v>19800</v>
      </c>
      <c r="C3767" s="98" t="s">
        <v>15877</v>
      </c>
      <c r="D3767" s="98" t="s">
        <v>15797</v>
      </c>
      <c r="E3767" s="276"/>
    </row>
    <row r="3768" spans="1:5" ht="15.75">
      <c r="A3768" s="129"/>
      <c r="B3768" s="274" t="s">
        <v>19801</v>
      </c>
      <c r="C3768" s="98" t="s">
        <v>15877</v>
      </c>
      <c r="D3768" s="98" t="s">
        <v>15797</v>
      </c>
      <c r="E3768" s="276"/>
    </row>
    <row r="3769" spans="1:5" ht="15.75">
      <c r="A3769" s="129"/>
      <c r="B3769" s="274" t="s">
        <v>19802</v>
      </c>
      <c r="C3769" s="98" t="s">
        <v>15877</v>
      </c>
      <c r="D3769" s="98" t="s">
        <v>15797</v>
      </c>
      <c r="E3769" s="276"/>
    </row>
    <row r="3770" spans="1:5" ht="15.75">
      <c r="A3770" s="129"/>
      <c r="B3770" s="274" t="s">
        <v>19803</v>
      </c>
      <c r="C3770" s="98" t="s">
        <v>17132</v>
      </c>
      <c r="D3770" s="98" t="s">
        <v>15797</v>
      </c>
      <c r="E3770" s="276"/>
    </row>
    <row r="3771" spans="1:5" ht="15.75">
      <c r="A3771" s="129"/>
      <c r="B3771" s="274" t="s">
        <v>19804</v>
      </c>
      <c r="C3771" s="98" t="s">
        <v>15877</v>
      </c>
      <c r="D3771" s="98" t="s">
        <v>15797</v>
      </c>
      <c r="E3771" s="276"/>
    </row>
    <row r="3772" spans="1:5" ht="15.75">
      <c r="A3772" s="129"/>
      <c r="B3772" s="274" t="s">
        <v>16143</v>
      </c>
      <c r="C3772" s="98" t="s">
        <v>15877</v>
      </c>
      <c r="D3772" s="98" t="s">
        <v>15797</v>
      </c>
      <c r="E3772" s="276"/>
    </row>
    <row r="3773" spans="1:5" ht="15.75">
      <c r="A3773" s="129"/>
      <c r="B3773" s="274" t="s">
        <v>19805</v>
      </c>
      <c r="C3773" s="98" t="s">
        <v>15877</v>
      </c>
      <c r="D3773" s="98" t="s">
        <v>15797</v>
      </c>
      <c r="E3773" s="276"/>
    </row>
    <row r="3774" spans="1:5" ht="15.75">
      <c r="A3774" s="129"/>
      <c r="B3774" s="274" t="s">
        <v>19806</v>
      </c>
      <c r="C3774" s="98" t="s">
        <v>15877</v>
      </c>
      <c r="D3774" s="98" t="s">
        <v>15797</v>
      </c>
      <c r="E3774" s="276"/>
    </row>
    <row r="3775" spans="1:5" ht="15.75">
      <c r="A3775" s="129"/>
      <c r="B3775" s="274" t="s">
        <v>19807</v>
      </c>
      <c r="C3775" s="98" t="s">
        <v>17132</v>
      </c>
      <c r="D3775" s="98" t="s">
        <v>15797</v>
      </c>
      <c r="E3775" s="276"/>
    </row>
    <row r="3776" spans="1:5" ht="15.75">
      <c r="A3776" s="129"/>
      <c r="B3776" s="274" t="s">
        <v>19808</v>
      </c>
      <c r="C3776" s="98" t="s">
        <v>15877</v>
      </c>
      <c r="D3776" s="98" t="s">
        <v>15797</v>
      </c>
      <c r="E3776" s="276"/>
    </row>
    <row r="3777" spans="1:5" ht="15.75">
      <c r="A3777" s="129"/>
      <c r="B3777" s="274" t="s">
        <v>19809</v>
      </c>
      <c r="C3777" s="98" t="s">
        <v>15877</v>
      </c>
      <c r="D3777" s="98" t="s">
        <v>15797</v>
      </c>
      <c r="E3777" s="276"/>
    </row>
    <row r="3778" spans="1:5" ht="15.75">
      <c r="A3778" s="129"/>
      <c r="B3778" s="274" t="s">
        <v>19810</v>
      </c>
      <c r="C3778" s="98" t="s">
        <v>15877</v>
      </c>
      <c r="D3778" s="98" t="s">
        <v>15797</v>
      </c>
      <c r="E3778" s="276"/>
    </row>
    <row r="3779" spans="1:5" ht="15.75">
      <c r="A3779" s="129"/>
      <c r="B3779" s="274" t="s">
        <v>19811</v>
      </c>
      <c r="C3779" s="98" t="s">
        <v>15877</v>
      </c>
      <c r="D3779" s="98" t="s">
        <v>15797</v>
      </c>
      <c r="E3779" s="276"/>
    </row>
    <row r="3780" spans="1:5" ht="15.75">
      <c r="A3780" s="129"/>
      <c r="B3780" s="274" t="s">
        <v>19812</v>
      </c>
      <c r="C3780" s="98" t="s">
        <v>15877</v>
      </c>
      <c r="D3780" s="98" t="s">
        <v>15797</v>
      </c>
      <c r="E3780" s="276"/>
    </row>
    <row r="3781" spans="1:5" ht="15.75">
      <c r="A3781" s="129"/>
      <c r="B3781" s="274" t="s">
        <v>19813</v>
      </c>
      <c r="C3781" s="98" t="s">
        <v>15877</v>
      </c>
      <c r="D3781" s="98" t="s">
        <v>15797</v>
      </c>
      <c r="E3781" s="276"/>
    </row>
    <row r="3782" spans="1:5" ht="15.75">
      <c r="A3782" s="129"/>
      <c r="B3782" s="274" t="s">
        <v>16144</v>
      </c>
      <c r="C3782" s="98" t="s">
        <v>15877</v>
      </c>
      <c r="D3782" s="98" t="s">
        <v>15797</v>
      </c>
      <c r="E3782" s="276"/>
    </row>
    <row r="3783" spans="1:5" ht="15.75">
      <c r="A3783" s="129"/>
      <c r="B3783" s="274" t="s">
        <v>19814</v>
      </c>
      <c r="C3783" s="98" t="s">
        <v>15877</v>
      </c>
      <c r="D3783" s="98" t="s">
        <v>15797</v>
      </c>
      <c r="E3783" s="276"/>
    </row>
    <row r="3784" spans="1:5" ht="15.75">
      <c r="A3784" s="129"/>
      <c r="B3784" s="274" t="s">
        <v>19815</v>
      </c>
      <c r="C3784" s="98" t="s">
        <v>15877</v>
      </c>
      <c r="D3784" s="98" t="s">
        <v>15797</v>
      </c>
      <c r="E3784" s="276"/>
    </row>
    <row r="3785" spans="1:5" ht="15.75">
      <c r="A3785" s="129"/>
      <c r="B3785" s="274" t="s">
        <v>19816</v>
      </c>
      <c r="C3785" s="98" t="s">
        <v>17132</v>
      </c>
      <c r="D3785" s="98" t="s">
        <v>15797</v>
      </c>
      <c r="E3785" s="276"/>
    </row>
    <row r="3786" spans="1:5" ht="15.75">
      <c r="A3786" s="129"/>
      <c r="B3786" s="274" t="s">
        <v>19817</v>
      </c>
      <c r="C3786" s="98" t="s">
        <v>15877</v>
      </c>
      <c r="D3786" s="98" t="s">
        <v>15797</v>
      </c>
      <c r="E3786" s="276"/>
    </row>
    <row r="3787" spans="1:5" ht="15.75">
      <c r="A3787" s="129"/>
      <c r="B3787" s="274" t="s">
        <v>19818</v>
      </c>
      <c r="C3787" s="98" t="s">
        <v>15877</v>
      </c>
      <c r="D3787" s="98" t="s">
        <v>15797</v>
      </c>
      <c r="E3787" s="276"/>
    </row>
    <row r="3788" spans="1:5" ht="15.75">
      <c r="A3788" s="129"/>
      <c r="B3788" s="274" t="s">
        <v>16145</v>
      </c>
      <c r="C3788" s="98" t="s">
        <v>15877</v>
      </c>
      <c r="D3788" s="98" t="s">
        <v>15797</v>
      </c>
      <c r="E3788" s="276"/>
    </row>
    <row r="3789" spans="1:5" ht="15.75">
      <c r="A3789" s="129"/>
      <c r="B3789" s="274" t="s">
        <v>19819</v>
      </c>
      <c r="C3789" s="98" t="s">
        <v>15877</v>
      </c>
      <c r="D3789" s="98" t="s">
        <v>15797</v>
      </c>
      <c r="E3789" s="276"/>
    </row>
    <row r="3790" spans="1:5" ht="15.75">
      <c r="A3790" s="129"/>
      <c r="B3790" s="274" t="s">
        <v>19820</v>
      </c>
      <c r="C3790" s="98" t="s">
        <v>15877</v>
      </c>
      <c r="D3790" s="98" t="s">
        <v>15797</v>
      </c>
      <c r="E3790" s="276"/>
    </row>
    <row r="3791" spans="1:5" ht="15.75">
      <c r="A3791" s="129"/>
      <c r="B3791" s="274" t="s">
        <v>19821</v>
      </c>
      <c r="C3791" s="98" t="s">
        <v>17132</v>
      </c>
      <c r="D3791" s="98" t="s">
        <v>15797</v>
      </c>
      <c r="E3791" s="276"/>
    </row>
    <row r="3792" spans="1:5" ht="15.75">
      <c r="A3792" s="129"/>
      <c r="B3792" s="274" t="s">
        <v>19822</v>
      </c>
      <c r="C3792" s="98" t="s">
        <v>15877</v>
      </c>
      <c r="D3792" s="98" t="s">
        <v>15797</v>
      </c>
      <c r="E3792" s="276"/>
    </row>
    <row r="3793" spans="1:5" ht="15.75">
      <c r="A3793" s="129"/>
      <c r="B3793" s="274" t="s">
        <v>16146</v>
      </c>
      <c r="C3793" s="98" t="s">
        <v>15877</v>
      </c>
      <c r="D3793" s="98" t="s">
        <v>15797</v>
      </c>
      <c r="E3793" s="276"/>
    </row>
    <row r="3794" spans="1:5" ht="15.75">
      <c r="A3794" s="129"/>
      <c r="B3794" s="274" t="s">
        <v>19823</v>
      </c>
      <c r="C3794" s="98" t="s">
        <v>15877</v>
      </c>
      <c r="D3794" s="98" t="s">
        <v>15797</v>
      </c>
      <c r="E3794" s="276"/>
    </row>
    <row r="3795" spans="1:5" ht="15.75">
      <c r="A3795" s="129"/>
      <c r="B3795" s="274" t="s">
        <v>19824</v>
      </c>
      <c r="C3795" s="98" t="s">
        <v>17132</v>
      </c>
      <c r="D3795" s="98" t="s">
        <v>15797</v>
      </c>
      <c r="E3795" s="276"/>
    </row>
    <row r="3796" spans="1:5" ht="15.75">
      <c r="A3796" s="129"/>
      <c r="B3796" s="274" t="s">
        <v>19825</v>
      </c>
      <c r="C3796" s="98" t="s">
        <v>15877</v>
      </c>
      <c r="D3796" s="98" t="s">
        <v>15797</v>
      </c>
      <c r="E3796" s="276"/>
    </row>
    <row r="3797" spans="1:5" ht="15.75">
      <c r="A3797" s="129"/>
      <c r="B3797" s="274" t="s">
        <v>19826</v>
      </c>
      <c r="C3797" s="98" t="s">
        <v>15877</v>
      </c>
      <c r="D3797" s="98" t="s">
        <v>15797</v>
      </c>
      <c r="E3797" s="276"/>
    </row>
    <row r="3798" spans="1:5" ht="15.75">
      <c r="A3798" s="129"/>
      <c r="B3798" s="274" t="s">
        <v>19827</v>
      </c>
      <c r="C3798" s="98" t="s">
        <v>15877</v>
      </c>
      <c r="D3798" s="98" t="s">
        <v>15797</v>
      </c>
      <c r="E3798" s="276"/>
    </row>
    <row r="3799" spans="1:5" ht="15.75">
      <c r="A3799" s="129"/>
      <c r="B3799" s="274" t="s">
        <v>19828</v>
      </c>
      <c r="C3799" s="98" t="s">
        <v>15877</v>
      </c>
      <c r="D3799" s="98" t="s">
        <v>15797</v>
      </c>
      <c r="E3799" s="276"/>
    </row>
    <row r="3800" spans="1:5" ht="15.75">
      <c r="A3800" s="129"/>
      <c r="B3800" s="274" t="s">
        <v>16147</v>
      </c>
      <c r="C3800" s="98" t="s">
        <v>15877</v>
      </c>
      <c r="D3800" s="98" t="s">
        <v>15797</v>
      </c>
      <c r="E3800" s="276"/>
    </row>
    <row r="3801" spans="1:5" ht="15.75">
      <c r="A3801" s="129"/>
      <c r="B3801" s="274" t="s">
        <v>19829</v>
      </c>
      <c r="C3801" s="98" t="s">
        <v>15877</v>
      </c>
      <c r="D3801" s="98" t="s">
        <v>15797</v>
      </c>
      <c r="E3801" s="276"/>
    </row>
    <row r="3802" spans="1:5" ht="15.75">
      <c r="A3802" s="129"/>
      <c r="B3802" s="274" t="s">
        <v>19830</v>
      </c>
      <c r="C3802" s="98" t="s">
        <v>15877</v>
      </c>
      <c r="D3802" s="98" t="s">
        <v>15797</v>
      </c>
      <c r="E3802" s="276"/>
    </row>
    <row r="3803" spans="1:5" ht="15.75">
      <c r="A3803" s="129"/>
      <c r="B3803" s="274" t="s">
        <v>19831</v>
      </c>
      <c r="C3803" s="98" t="s">
        <v>15877</v>
      </c>
      <c r="D3803" s="98" t="s">
        <v>15797</v>
      </c>
      <c r="E3803" s="276"/>
    </row>
    <row r="3804" spans="1:5" ht="15.75">
      <c r="A3804" s="129"/>
      <c r="B3804" s="274" t="s">
        <v>19832</v>
      </c>
      <c r="C3804" s="98" t="s">
        <v>17132</v>
      </c>
      <c r="D3804" s="98" t="s">
        <v>15797</v>
      </c>
      <c r="E3804" s="276"/>
    </row>
    <row r="3805" spans="1:5" ht="15.75">
      <c r="A3805" s="129"/>
      <c r="B3805" s="274" t="s">
        <v>19833</v>
      </c>
      <c r="C3805" s="98" t="s">
        <v>15877</v>
      </c>
      <c r="D3805" s="98" t="s">
        <v>15797</v>
      </c>
      <c r="E3805" s="276"/>
    </row>
    <row r="3806" spans="1:5" ht="15.75">
      <c r="A3806" s="129"/>
      <c r="B3806" s="274" t="s">
        <v>19834</v>
      </c>
      <c r="C3806" s="98" t="s">
        <v>15877</v>
      </c>
      <c r="D3806" s="98" t="s">
        <v>15797</v>
      </c>
      <c r="E3806" s="276"/>
    </row>
    <row r="3807" spans="1:5" ht="15.75">
      <c r="A3807" s="129"/>
      <c r="B3807" s="274" t="s">
        <v>19835</v>
      </c>
      <c r="C3807" s="98" t="s">
        <v>15877</v>
      </c>
      <c r="D3807" s="98" t="s">
        <v>15797</v>
      </c>
      <c r="E3807" s="276"/>
    </row>
    <row r="3808" spans="1:5" ht="15.75">
      <c r="A3808" s="129"/>
      <c r="B3808" s="274" t="s">
        <v>19836</v>
      </c>
      <c r="C3808" s="98" t="s">
        <v>15877</v>
      </c>
      <c r="D3808" s="98" t="s">
        <v>15797</v>
      </c>
      <c r="E3808" s="276"/>
    </row>
    <row r="3809" spans="1:5" ht="15.75">
      <c r="A3809" s="129"/>
      <c r="B3809" s="274" t="s">
        <v>19837</v>
      </c>
      <c r="C3809" s="98" t="s">
        <v>15877</v>
      </c>
      <c r="D3809" s="98" t="s">
        <v>15797</v>
      </c>
      <c r="E3809" s="276"/>
    </row>
    <row r="3810" spans="1:5" ht="15.75">
      <c r="A3810" s="129"/>
      <c r="B3810" s="274" t="s">
        <v>19838</v>
      </c>
      <c r="C3810" s="98" t="s">
        <v>15877</v>
      </c>
      <c r="D3810" s="98" t="s">
        <v>15797</v>
      </c>
      <c r="E3810" s="276"/>
    </row>
    <row r="3811" spans="1:5" ht="15.75">
      <c r="A3811" s="129"/>
      <c r="B3811" s="274" t="s">
        <v>19839</v>
      </c>
      <c r="C3811" s="98" t="s">
        <v>15877</v>
      </c>
      <c r="D3811" s="98" t="s">
        <v>15797</v>
      </c>
      <c r="E3811" s="276"/>
    </row>
    <row r="3812" spans="1:5" ht="15.75">
      <c r="A3812" s="129"/>
      <c r="B3812" s="274" t="s">
        <v>19840</v>
      </c>
      <c r="C3812" s="98" t="s">
        <v>15877</v>
      </c>
      <c r="D3812" s="98" t="s">
        <v>15797</v>
      </c>
      <c r="E3812" s="276"/>
    </row>
    <row r="3813" spans="1:5" ht="15.75">
      <c r="A3813" s="129"/>
      <c r="B3813" s="274" t="s">
        <v>19841</v>
      </c>
      <c r="C3813" s="98" t="s">
        <v>15877</v>
      </c>
      <c r="D3813" s="98" t="s">
        <v>15797</v>
      </c>
      <c r="E3813" s="276"/>
    </row>
    <row r="3814" spans="1:5" ht="15.75">
      <c r="A3814" s="129"/>
      <c r="B3814" s="274" t="s">
        <v>19842</v>
      </c>
      <c r="C3814" s="98" t="s">
        <v>15877</v>
      </c>
      <c r="D3814" s="98" t="s">
        <v>15797</v>
      </c>
      <c r="E3814" s="276"/>
    </row>
    <row r="3815" spans="1:5" ht="15.75">
      <c r="A3815" s="129"/>
      <c r="B3815" s="274" t="s">
        <v>19843</v>
      </c>
      <c r="C3815" s="98" t="s">
        <v>15877</v>
      </c>
      <c r="D3815" s="98" t="s">
        <v>15797</v>
      </c>
      <c r="E3815" s="276"/>
    </row>
    <row r="3816" spans="1:5" ht="15.75">
      <c r="A3816" s="129"/>
      <c r="B3816" s="274" t="s">
        <v>19844</v>
      </c>
      <c r="C3816" s="98" t="s">
        <v>15877</v>
      </c>
      <c r="D3816" s="98" t="s">
        <v>15797</v>
      </c>
      <c r="E3816" s="276"/>
    </row>
    <row r="3817" spans="1:5" ht="15.75">
      <c r="A3817" s="129"/>
      <c r="B3817" s="274" t="s">
        <v>19845</v>
      </c>
      <c r="C3817" s="98" t="s">
        <v>15877</v>
      </c>
      <c r="D3817" s="98" t="s">
        <v>15797</v>
      </c>
      <c r="E3817" s="276"/>
    </row>
    <row r="3818" spans="1:5" ht="15.75">
      <c r="A3818" s="129"/>
      <c r="B3818" s="274" t="s">
        <v>19846</v>
      </c>
      <c r="C3818" s="98" t="s">
        <v>15877</v>
      </c>
      <c r="D3818" s="98" t="s">
        <v>15797</v>
      </c>
      <c r="E3818" s="276"/>
    </row>
    <row r="3819" spans="1:5" ht="15.75">
      <c r="A3819" s="129"/>
      <c r="B3819" s="274" t="s">
        <v>19847</v>
      </c>
      <c r="C3819" s="98" t="s">
        <v>15877</v>
      </c>
      <c r="D3819" s="98" t="s">
        <v>15797</v>
      </c>
      <c r="E3819" s="276"/>
    </row>
    <row r="3820" spans="1:5" ht="15.75">
      <c r="A3820" s="129"/>
      <c r="B3820" s="274" t="s">
        <v>19848</v>
      </c>
      <c r="C3820" s="98" t="s">
        <v>15877</v>
      </c>
      <c r="D3820" s="98" t="s">
        <v>15797</v>
      </c>
      <c r="E3820" s="276"/>
    </row>
    <row r="3821" spans="1:5" ht="15.75">
      <c r="A3821" s="129"/>
      <c r="B3821" s="274" t="s">
        <v>19849</v>
      </c>
      <c r="C3821" s="98" t="s">
        <v>15877</v>
      </c>
      <c r="D3821" s="98" t="s">
        <v>15797</v>
      </c>
      <c r="E3821" s="276"/>
    </row>
    <row r="3822" spans="1:5" ht="15.75">
      <c r="A3822" s="129"/>
      <c r="B3822" s="274" t="s">
        <v>19850</v>
      </c>
      <c r="C3822" s="98" t="s">
        <v>15877</v>
      </c>
      <c r="D3822" s="98" t="s">
        <v>15797</v>
      </c>
      <c r="E3822" s="276"/>
    </row>
    <row r="3823" spans="1:5" ht="15.75">
      <c r="A3823" s="129"/>
      <c r="B3823" s="274" t="s">
        <v>19851</v>
      </c>
      <c r="C3823" s="98" t="s">
        <v>15877</v>
      </c>
      <c r="D3823" s="98" t="s">
        <v>15797</v>
      </c>
      <c r="E3823" s="276"/>
    </row>
    <row r="3824" spans="1:5" ht="15.75">
      <c r="A3824" s="129"/>
      <c r="B3824" s="274" t="s">
        <v>19852</v>
      </c>
      <c r="C3824" s="98" t="s">
        <v>15877</v>
      </c>
      <c r="D3824" s="98" t="s">
        <v>15797</v>
      </c>
      <c r="E3824" s="276"/>
    </row>
    <row r="3825" spans="1:5" ht="15.75">
      <c r="A3825" s="129"/>
      <c r="B3825" s="274" t="s">
        <v>19853</v>
      </c>
      <c r="C3825" s="98" t="s">
        <v>15877</v>
      </c>
      <c r="D3825" s="98" t="s">
        <v>15797</v>
      </c>
      <c r="E3825" s="276"/>
    </row>
    <row r="3826" spans="1:5" ht="15.75">
      <c r="A3826" s="129"/>
      <c r="B3826" s="274" t="s">
        <v>19854</v>
      </c>
      <c r="C3826" s="98" t="s">
        <v>15877</v>
      </c>
      <c r="D3826" s="98" t="s">
        <v>15797</v>
      </c>
      <c r="E3826" s="276"/>
    </row>
    <row r="3827" spans="1:5" ht="15.75">
      <c r="A3827" s="129"/>
      <c r="B3827" s="274" t="s">
        <v>19855</v>
      </c>
      <c r="C3827" s="98" t="s">
        <v>15877</v>
      </c>
      <c r="D3827" s="98" t="s">
        <v>15797</v>
      </c>
      <c r="E3827" s="276"/>
    </row>
    <row r="3828" spans="1:5" ht="15.75">
      <c r="A3828" s="129"/>
      <c r="B3828" s="274" t="s">
        <v>19856</v>
      </c>
      <c r="C3828" s="98" t="s">
        <v>15877</v>
      </c>
      <c r="D3828" s="98" t="s">
        <v>15797</v>
      </c>
      <c r="E3828" s="276"/>
    </row>
    <row r="3829" spans="1:5" ht="15.75">
      <c r="A3829" s="129"/>
      <c r="B3829" s="274" t="s">
        <v>19857</v>
      </c>
      <c r="C3829" s="98" t="s">
        <v>15877</v>
      </c>
      <c r="D3829" s="98" t="s">
        <v>15797</v>
      </c>
      <c r="E3829" s="276"/>
    </row>
    <row r="3830" spans="1:5" ht="15.75">
      <c r="A3830" s="129"/>
      <c r="B3830" s="274" t="s">
        <v>19858</v>
      </c>
      <c r="C3830" s="98" t="s">
        <v>15877</v>
      </c>
      <c r="D3830" s="98" t="s">
        <v>15797</v>
      </c>
      <c r="E3830" s="276"/>
    </row>
    <row r="3831" spans="1:5" ht="15.75">
      <c r="A3831" s="129"/>
      <c r="B3831" s="274" t="s">
        <v>19859</v>
      </c>
      <c r="C3831" s="98" t="s">
        <v>15877</v>
      </c>
      <c r="D3831" s="98" t="s">
        <v>15797</v>
      </c>
      <c r="E3831" s="276"/>
    </row>
    <row r="3832" spans="1:5" ht="15.75">
      <c r="A3832" s="129"/>
      <c r="B3832" s="274" t="s">
        <v>19860</v>
      </c>
      <c r="C3832" s="98" t="s">
        <v>15877</v>
      </c>
      <c r="D3832" s="98" t="s">
        <v>15797</v>
      </c>
      <c r="E3832" s="276"/>
    </row>
    <row r="3833" spans="1:5" ht="15.75">
      <c r="A3833" s="129"/>
      <c r="B3833" s="274" t="s">
        <v>19861</v>
      </c>
      <c r="C3833" s="98" t="s">
        <v>15877</v>
      </c>
      <c r="D3833" s="98" t="s">
        <v>15797</v>
      </c>
      <c r="E3833" s="276"/>
    </row>
    <row r="3834" spans="1:5" ht="15.75">
      <c r="A3834" s="129"/>
      <c r="B3834" s="274" t="s">
        <v>19862</v>
      </c>
      <c r="C3834" s="98" t="s">
        <v>15877</v>
      </c>
      <c r="D3834" s="98" t="s">
        <v>15797</v>
      </c>
      <c r="E3834" s="276"/>
    </row>
    <row r="3835" spans="1:5" ht="15.75">
      <c r="A3835" s="129"/>
      <c r="B3835" s="274" t="s">
        <v>19863</v>
      </c>
      <c r="C3835" s="98" t="s">
        <v>15877</v>
      </c>
      <c r="D3835" s="98" t="s">
        <v>15797</v>
      </c>
      <c r="E3835" s="276"/>
    </row>
    <row r="3836" spans="1:5" ht="15.75">
      <c r="A3836" s="129"/>
      <c r="B3836" s="274" t="s">
        <v>19864</v>
      </c>
      <c r="C3836" s="98" t="s">
        <v>15877</v>
      </c>
      <c r="D3836" s="98" t="s">
        <v>15797</v>
      </c>
      <c r="E3836" s="276"/>
    </row>
    <row r="3837" spans="1:5" ht="15.75">
      <c r="A3837" s="129"/>
      <c r="B3837" s="274" t="s">
        <v>19865</v>
      </c>
      <c r="C3837" s="98" t="s">
        <v>15877</v>
      </c>
      <c r="D3837" s="98" t="s">
        <v>15797</v>
      </c>
      <c r="E3837" s="276"/>
    </row>
    <row r="3838" spans="1:5" ht="15.75">
      <c r="A3838" s="129"/>
      <c r="B3838" s="274" t="s">
        <v>19866</v>
      </c>
      <c r="C3838" s="98" t="s">
        <v>15877</v>
      </c>
      <c r="D3838" s="98" t="s">
        <v>15797</v>
      </c>
      <c r="E3838" s="276"/>
    </row>
    <row r="3839" spans="1:5" ht="15.75">
      <c r="A3839" s="129"/>
      <c r="B3839" s="274" t="s">
        <v>19867</v>
      </c>
      <c r="C3839" s="98" t="s">
        <v>15877</v>
      </c>
      <c r="D3839" s="98" t="s">
        <v>15797</v>
      </c>
      <c r="E3839" s="276"/>
    </row>
    <row r="3840" spans="1:5" ht="15.75">
      <c r="A3840" s="129"/>
      <c r="B3840" s="274" t="s">
        <v>19868</v>
      </c>
      <c r="C3840" s="98" t="s">
        <v>15877</v>
      </c>
      <c r="D3840" s="98" t="s">
        <v>15797</v>
      </c>
      <c r="E3840" s="276"/>
    </row>
    <row r="3841" spans="1:5" ht="15.75">
      <c r="A3841" s="129"/>
      <c r="B3841" s="274" t="s">
        <v>19869</v>
      </c>
      <c r="C3841" s="98" t="s">
        <v>15877</v>
      </c>
      <c r="D3841" s="98" t="s">
        <v>15797</v>
      </c>
      <c r="E3841" s="276"/>
    </row>
    <row r="3842" spans="1:5" ht="15.75">
      <c r="A3842" s="129"/>
      <c r="B3842" s="274" t="s">
        <v>19870</v>
      </c>
      <c r="C3842" s="98" t="s">
        <v>15877</v>
      </c>
      <c r="D3842" s="98" t="s">
        <v>15797</v>
      </c>
      <c r="E3842" s="276"/>
    </row>
    <row r="3843" spans="1:5" ht="15.75">
      <c r="A3843" s="129"/>
      <c r="B3843" s="274" t="s">
        <v>19871</v>
      </c>
      <c r="C3843" s="98" t="s">
        <v>15877</v>
      </c>
      <c r="D3843" s="98" t="s">
        <v>15797</v>
      </c>
      <c r="E3843" s="276"/>
    </row>
    <row r="3844" spans="1:5" ht="15.75">
      <c r="A3844" s="129"/>
      <c r="B3844" s="274" t="s">
        <v>19872</v>
      </c>
      <c r="C3844" s="98" t="s">
        <v>15877</v>
      </c>
      <c r="D3844" s="98" t="s">
        <v>15797</v>
      </c>
      <c r="E3844" s="276"/>
    </row>
    <row r="3845" spans="1:5" ht="15.75">
      <c r="A3845" s="129"/>
      <c r="B3845" s="274" t="s">
        <v>19873</v>
      </c>
      <c r="C3845" s="98" t="s">
        <v>15877</v>
      </c>
      <c r="D3845" s="98" t="s">
        <v>15797</v>
      </c>
      <c r="E3845" s="276"/>
    </row>
    <row r="3846" spans="1:5" ht="15.75">
      <c r="A3846" s="129"/>
      <c r="B3846" s="274" t="s">
        <v>19874</v>
      </c>
      <c r="C3846" s="98" t="s">
        <v>15877</v>
      </c>
      <c r="D3846" s="98" t="s">
        <v>15797</v>
      </c>
      <c r="E3846" s="276"/>
    </row>
    <row r="3847" spans="1:5" ht="15.75">
      <c r="A3847" s="129"/>
      <c r="B3847" s="274" t="s">
        <v>19875</v>
      </c>
      <c r="C3847" s="98" t="s">
        <v>15877</v>
      </c>
      <c r="D3847" s="98" t="s">
        <v>15797</v>
      </c>
      <c r="E3847" s="276"/>
    </row>
    <row r="3848" spans="1:5" ht="15.75">
      <c r="A3848" s="129"/>
      <c r="B3848" s="274" t="s">
        <v>19876</v>
      </c>
      <c r="C3848" s="98" t="s">
        <v>15877</v>
      </c>
      <c r="D3848" s="98" t="s">
        <v>15797</v>
      </c>
      <c r="E3848" s="276"/>
    </row>
    <row r="3849" spans="1:5" ht="15.75">
      <c r="A3849" s="129"/>
      <c r="B3849" s="274" t="s">
        <v>19877</v>
      </c>
      <c r="C3849" s="98" t="s">
        <v>15877</v>
      </c>
      <c r="D3849" s="98" t="s">
        <v>15797</v>
      </c>
      <c r="E3849" s="276"/>
    </row>
    <row r="3850" spans="1:5" ht="15.75">
      <c r="A3850" s="129"/>
      <c r="B3850" s="274" t="s">
        <v>19878</v>
      </c>
      <c r="C3850" s="98" t="s">
        <v>15877</v>
      </c>
      <c r="D3850" s="98" t="s">
        <v>15797</v>
      </c>
      <c r="E3850" s="276"/>
    </row>
    <row r="3851" spans="1:5" ht="15.75">
      <c r="A3851" s="129"/>
      <c r="B3851" s="274" t="s">
        <v>19879</v>
      </c>
      <c r="C3851" s="98" t="s">
        <v>15877</v>
      </c>
      <c r="D3851" s="98" t="s">
        <v>15797</v>
      </c>
      <c r="E3851" s="276"/>
    </row>
    <row r="3852" spans="1:5" ht="15.75">
      <c r="A3852" s="129"/>
      <c r="B3852" s="274" t="s">
        <v>19880</v>
      </c>
      <c r="C3852" s="98" t="s">
        <v>15877</v>
      </c>
      <c r="D3852" s="98" t="s">
        <v>15797</v>
      </c>
      <c r="E3852" s="276"/>
    </row>
    <row r="3853" spans="1:5" ht="15.75">
      <c r="A3853" s="129"/>
      <c r="B3853" s="274" t="s">
        <v>19881</v>
      </c>
      <c r="C3853" s="98" t="s">
        <v>15877</v>
      </c>
      <c r="D3853" s="98" t="s">
        <v>15797</v>
      </c>
      <c r="E3853" s="276"/>
    </row>
    <row r="3854" spans="1:5" ht="15.75">
      <c r="A3854" s="129"/>
      <c r="B3854" s="274" t="s">
        <v>19882</v>
      </c>
      <c r="C3854" s="98" t="s">
        <v>15877</v>
      </c>
      <c r="D3854" s="98" t="s">
        <v>15797</v>
      </c>
      <c r="E3854" s="276"/>
    </row>
    <row r="3855" spans="1:5" ht="15.75">
      <c r="A3855" s="129"/>
      <c r="B3855" s="274" t="s">
        <v>19883</v>
      </c>
      <c r="C3855" s="98" t="s">
        <v>15877</v>
      </c>
      <c r="D3855" s="98" t="s">
        <v>15797</v>
      </c>
      <c r="E3855" s="276"/>
    </row>
    <row r="3856" spans="1:5" ht="15.75">
      <c r="A3856" s="129"/>
      <c r="B3856" s="274" t="s">
        <v>19884</v>
      </c>
      <c r="C3856" s="98" t="s">
        <v>15877</v>
      </c>
      <c r="D3856" s="98" t="s">
        <v>15797</v>
      </c>
      <c r="E3856" s="276"/>
    </row>
    <row r="3857" spans="1:5" ht="15.75">
      <c r="A3857" s="129"/>
      <c r="B3857" s="274" t="s">
        <v>19885</v>
      </c>
      <c r="C3857" s="98" t="s">
        <v>15877</v>
      </c>
      <c r="D3857" s="98" t="s">
        <v>15797</v>
      </c>
      <c r="E3857" s="276"/>
    </row>
    <row r="3858" spans="1:5" ht="15.75">
      <c r="A3858" s="129"/>
      <c r="B3858" s="274" t="s">
        <v>19886</v>
      </c>
      <c r="C3858" s="98" t="s">
        <v>15877</v>
      </c>
      <c r="D3858" s="98" t="s">
        <v>15797</v>
      </c>
      <c r="E3858" s="276"/>
    </row>
    <row r="3859" spans="1:5" ht="15.75">
      <c r="A3859" s="129"/>
      <c r="B3859" s="274" t="s">
        <v>19887</v>
      </c>
      <c r="C3859" s="98" t="s">
        <v>15877</v>
      </c>
      <c r="D3859" s="98" t="s">
        <v>15797</v>
      </c>
      <c r="E3859" s="276"/>
    </row>
    <row r="3860" spans="1:5" ht="15.75">
      <c r="A3860" s="129"/>
      <c r="B3860" s="274" t="s">
        <v>19888</v>
      </c>
      <c r="C3860" s="98" t="s">
        <v>15877</v>
      </c>
      <c r="D3860" s="98" t="s">
        <v>15797</v>
      </c>
      <c r="E3860" s="276"/>
    </row>
    <row r="3861" spans="1:5" ht="15.75">
      <c r="A3861" s="129"/>
      <c r="B3861" s="274" t="s">
        <v>19889</v>
      </c>
      <c r="C3861" s="98" t="s">
        <v>15877</v>
      </c>
      <c r="D3861" s="98" t="s">
        <v>15797</v>
      </c>
      <c r="E3861" s="276"/>
    </row>
    <row r="3862" spans="1:5" ht="15.75">
      <c r="A3862" s="129"/>
      <c r="B3862" s="274" t="s">
        <v>19890</v>
      </c>
      <c r="C3862" s="98" t="s">
        <v>15877</v>
      </c>
      <c r="D3862" s="98" t="s">
        <v>15797</v>
      </c>
      <c r="E3862" s="276"/>
    </row>
    <row r="3863" spans="1:5" ht="15.75">
      <c r="A3863" s="129"/>
      <c r="B3863" s="274" t="s">
        <v>19891</v>
      </c>
      <c r="C3863" s="98" t="s">
        <v>15877</v>
      </c>
      <c r="D3863" s="98" t="s">
        <v>15797</v>
      </c>
      <c r="E3863" s="276"/>
    </row>
    <row r="3864" spans="1:5" ht="15.75">
      <c r="A3864" s="129"/>
      <c r="B3864" s="274" t="s">
        <v>16148</v>
      </c>
      <c r="C3864" s="98" t="s">
        <v>16149</v>
      </c>
      <c r="D3864" s="98" t="s">
        <v>16150</v>
      </c>
      <c r="E3864" s="276"/>
    </row>
    <row r="3865" spans="1:5" ht="15.75">
      <c r="A3865" s="129"/>
      <c r="B3865" s="274" t="s">
        <v>16151</v>
      </c>
      <c r="C3865" s="98" t="s">
        <v>15811</v>
      </c>
      <c r="D3865" s="98" t="s">
        <v>16150</v>
      </c>
      <c r="E3865" s="276"/>
    </row>
    <row r="3866" spans="1:5" ht="15.75">
      <c r="A3866" s="129"/>
      <c r="B3866" s="274" t="s">
        <v>16152</v>
      </c>
      <c r="C3866" s="98" t="s">
        <v>15811</v>
      </c>
      <c r="D3866" s="98" t="s">
        <v>16150</v>
      </c>
      <c r="E3866" s="276"/>
    </row>
    <row r="3867" spans="1:5" ht="15.75">
      <c r="A3867" s="129"/>
      <c r="B3867" s="274" t="s">
        <v>16153</v>
      </c>
      <c r="C3867" s="98" t="s">
        <v>15811</v>
      </c>
      <c r="D3867" s="98" t="s">
        <v>16150</v>
      </c>
      <c r="E3867" s="276"/>
    </row>
    <row r="3868" spans="1:5" ht="15.75">
      <c r="A3868" s="129"/>
      <c r="B3868" s="274" t="s">
        <v>19892</v>
      </c>
      <c r="C3868" s="98" t="s">
        <v>15811</v>
      </c>
      <c r="D3868" s="98" t="s">
        <v>15797</v>
      </c>
      <c r="E3868" s="276"/>
    </row>
    <row r="3869" spans="1:5" ht="15.75">
      <c r="A3869" s="129"/>
      <c r="B3869" s="274" t="s">
        <v>19893</v>
      </c>
      <c r="C3869" s="98" t="s">
        <v>15811</v>
      </c>
      <c r="D3869" s="98" t="s">
        <v>15797</v>
      </c>
      <c r="E3869" s="276"/>
    </row>
    <row r="3870" spans="1:5" ht="15.75">
      <c r="A3870" s="129"/>
      <c r="B3870" s="274" t="s">
        <v>19894</v>
      </c>
      <c r="C3870" s="98" t="s">
        <v>15811</v>
      </c>
      <c r="D3870" s="98" t="s">
        <v>15797</v>
      </c>
      <c r="E3870" s="276"/>
    </row>
    <row r="3871" spans="1:5" ht="15.75">
      <c r="A3871" s="129"/>
      <c r="B3871" s="274" t="s">
        <v>19895</v>
      </c>
      <c r="C3871" s="98" t="s">
        <v>15811</v>
      </c>
      <c r="D3871" s="98" t="s">
        <v>15797</v>
      </c>
      <c r="E3871" s="276"/>
    </row>
    <row r="3872" spans="1:5" ht="15.75">
      <c r="A3872" s="129"/>
      <c r="B3872" s="274" t="s">
        <v>19896</v>
      </c>
      <c r="C3872" s="98" t="s">
        <v>16064</v>
      </c>
      <c r="D3872" s="98" t="s">
        <v>15797</v>
      </c>
      <c r="E3872" s="276"/>
    </row>
    <row r="3873" spans="1:5" ht="15.75">
      <c r="A3873" s="129"/>
      <c r="B3873" s="274" t="s">
        <v>19897</v>
      </c>
      <c r="C3873" s="98" t="s">
        <v>16064</v>
      </c>
      <c r="D3873" s="98" t="s">
        <v>15797</v>
      </c>
      <c r="E3873" s="276"/>
    </row>
    <row r="3874" spans="1:5" ht="15.75">
      <c r="A3874" s="129"/>
      <c r="B3874" s="274" t="s">
        <v>19898</v>
      </c>
      <c r="C3874" s="98" t="s">
        <v>16064</v>
      </c>
      <c r="D3874" s="98" t="s">
        <v>15797</v>
      </c>
      <c r="E3874" s="276"/>
    </row>
    <row r="3875" spans="1:5" ht="15.75">
      <c r="A3875" s="129"/>
      <c r="B3875" s="274" t="s">
        <v>19899</v>
      </c>
      <c r="C3875" s="98" t="s">
        <v>16064</v>
      </c>
      <c r="D3875" s="98" t="s">
        <v>15797</v>
      </c>
      <c r="E3875" s="276"/>
    </row>
    <row r="3876" spans="1:5" ht="15.75">
      <c r="A3876" s="129"/>
      <c r="B3876" s="274" t="s">
        <v>19900</v>
      </c>
      <c r="C3876" s="98" t="s">
        <v>16064</v>
      </c>
      <c r="D3876" s="98" t="s">
        <v>15797</v>
      </c>
      <c r="E3876" s="276"/>
    </row>
    <row r="3877" spans="1:5" ht="15.75">
      <c r="A3877" s="129"/>
      <c r="B3877" s="274" t="s">
        <v>19901</v>
      </c>
      <c r="C3877" s="98" t="s">
        <v>16064</v>
      </c>
      <c r="D3877" s="98" t="s">
        <v>15797</v>
      </c>
      <c r="E3877" s="276"/>
    </row>
    <row r="3878" spans="1:5" ht="15.75">
      <c r="A3878" s="129"/>
      <c r="B3878" s="274" t="s">
        <v>19902</v>
      </c>
      <c r="C3878" s="98" t="s">
        <v>15985</v>
      </c>
      <c r="D3878" s="98" t="s">
        <v>1126</v>
      </c>
      <c r="E3878" s="276"/>
    </row>
    <row r="3879" spans="1:5" ht="15.75">
      <c r="A3879" s="129"/>
      <c r="B3879" s="274" t="s">
        <v>19903</v>
      </c>
      <c r="C3879" s="98" t="s">
        <v>15985</v>
      </c>
      <c r="D3879" s="98" t="s">
        <v>1126</v>
      </c>
      <c r="E3879" s="276"/>
    </row>
    <row r="3880" spans="1:5" ht="15.75">
      <c r="A3880" s="129"/>
      <c r="B3880" s="274" t="s">
        <v>19904</v>
      </c>
      <c r="C3880" s="98" t="s">
        <v>15985</v>
      </c>
      <c r="D3880" s="98" t="s">
        <v>1126</v>
      </c>
      <c r="E3880" s="276"/>
    </row>
    <row r="3881" spans="1:5" ht="15.75">
      <c r="A3881" s="129"/>
      <c r="B3881" s="274" t="s">
        <v>19905</v>
      </c>
      <c r="C3881" s="98" t="s">
        <v>16388</v>
      </c>
      <c r="D3881" s="98" t="s">
        <v>15797</v>
      </c>
      <c r="E3881" s="276"/>
    </row>
    <row r="3882" spans="1:5" ht="15.75">
      <c r="A3882" s="129"/>
      <c r="B3882" s="274" t="s">
        <v>19906</v>
      </c>
      <c r="C3882" s="98" t="s">
        <v>16388</v>
      </c>
      <c r="D3882" s="98" t="s">
        <v>15797</v>
      </c>
      <c r="E3882" s="276"/>
    </row>
    <row r="3883" spans="1:5" ht="15.75">
      <c r="A3883" s="129"/>
      <c r="B3883" s="274" t="s">
        <v>19907</v>
      </c>
      <c r="C3883" s="98" t="s">
        <v>16388</v>
      </c>
      <c r="D3883" s="98" t="s">
        <v>15797</v>
      </c>
      <c r="E3883" s="276"/>
    </row>
    <row r="3884" spans="1:5" ht="15.75">
      <c r="A3884" s="129"/>
      <c r="B3884" s="274" t="s">
        <v>19908</v>
      </c>
      <c r="C3884" s="98" t="s">
        <v>16388</v>
      </c>
      <c r="D3884" s="98" t="s">
        <v>15797</v>
      </c>
      <c r="E3884" s="276"/>
    </row>
    <row r="3885" spans="1:5" ht="15.75">
      <c r="A3885" s="129"/>
      <c r="B3885" s="274" t="s">
        <v>19909</v>
      </c>
      <c r="C3885" s="98" t="s">
        <v>16388</v>
      </c>
      <c r="D3885" s="98" t="s">
        <v>15797</v>
      </c>
      <c r="E3885" s="276"/>
    </row>
    <row r="3886" spans="1:5" ht="15.75">
      <c r="A3886" s="129"/>
      <c r="B3886" s="274" t="s">
        <v>19910</v>
      </c>
      <c r="C3886" s="98" t="s">
        <v>16388</v>
      </c>
      <c r="D3886" s="98" t="s">
        <v>15797</v>
      </c>
      <c r="E3886" s="276"/>
    </row>
    <row r="3887" spans="1:5" ht="15.75">
      <c r="A3887" s="129"/>
      <c r="B3887" s="274" t="s">
        <v>19911</v>
      </c>
      <c r="C3887" s="98" t="s">
        <v>16388</v>
      </c>
      <c r="D3887" s="98" t="s">
        <v>15797</v>
      </c>
      <c r="E3887" s="276"/>
    </row>
    <row r="3888" spans="1:5" ht="15.75">
      <c r="A3888" s="129"/>
      <c r="B3888" s="274" t="s">
        <v>19912</v>
      </c>
      <c r="C3888" s="98" t="s">
        <v>16388</v>
      </c>
      <c r="D3888" s="98" t="s">
        <v>15797</v>
      </c>
      <c r="E3888" s="276"/>
    </row>
    <row r="3889" spans="1:5" ht="15.75">
      <c r="A3889" s="129"/>
      <c r="B3889" s="274" t="s">
        <v>19913</v>
      </c>
      <c r="C3889" s="98" t="s">
        <v>16388</v>
      </c>
      <c r="D3889" s="98" t="s">
        <v>15797</v>
      </c>
      <c r="E3889" s="276"/>
    </row>
    <row r="3890" spans="1:5" ht="15.75">
      <c r="A3890" s="129"/>
      <c r="B3890" s="274" t="s">
        <v>19914</v>
      </c>
      <c r="C3890" s="98" t="s">
        <v>16388</v>
      </c>
      <c r="D3890" s="98" t="s">
        <v>15797</v>
      </c>
      <c r="E3890" s="276"/>
    </row>
    <row r="3891" spans="1:5" ht="15.75">
      <c r="A3891" s="129"/>
      <c r="B3891" s="274" t="s">
        <v>19915</v>
      </c>
      <c r="C3891" s="98" t="s">
        <v>16388</v>
      </c>
      <c r="D3891" s="98" t="s">
        <v>15797</v>
      </c>
      <c r="E3891" s="276"/>
    </row>
    <row r="3892" spans="1:5" ht="15.75">
      <c r="A3892" s="129"/>
      <c r="B3892" s="274" t="s">
        <v>19916</v>
      </c>
      <c r="C3892" s="98" t="s">
        <v>16388</v>
      </c>
      <c r="D3892" s="98" t="s">
        <v>15797</v>
      </c>
      <c r="E3892" s="276"/>
    </row>
    <row r="3893" spans="1:5" ht="15.75">
      <c r="A3893" s="129"/>
      <c r="B3893" s="274" t="s">
        <v>19917</v>
      </c>
      <c r="C3893" s="98" t="s">
        <v>16388</v>
      </c>
      <c r="D3893" s="98" t="s">
        <v>15797</v>
      </c>
      <c r="E3893" s="276"/>
    </row>
    <row r="3894" spans="1:5" ht="15.75">
      <c r="A3894" s="129"/>
      <c r="B3894" s="274" t="s">
        <v>19918</v>
      </c>
      <c r="C3894" s="98" t="s">
        <v>16388</v>
      </c>
      <c r="D3894" s="98" t="s">
        <v>15797</v>
      </c>
      <c r="E3894" s="276"/>
    </row>
    <row r="3895" spans="1:5" ht="15.75">
      <c r="A3895" s="129"/>
      <c r="B3895" s="274" t="s">
        <v>19919</v>
      </c>
      <c r="C3895" s="98" t="s">
        <v>16388</v>
      </c>
      <c r="D3895" s="98" t="s">
        <v>15797</v>
      </c>
      <c r="E3895" s="276"/>
    </row>
    <row r="3896" spans="1:5" ht="15.75">
      <c r="A3896" s="129"/>
      <c r="B3896" s="274" t="s">
        <v>19920</v>
      </c>
      <c r="C3896" s="98" t="s">
        <v>16388</v>
      </c>
      <c r="D3896" s="98" t="s">
        <v>15797</v>
      </c>
      <c r="E3896" s="276"/>
    </row>
    <row r="3897" spans="1:5" ht="15.75">
      <c r="A3897" s="129"/>
      <c r="B3897" s="274" t="s">
        <v>19921</v>
      </c>
      <c r="C3897" s="98" t="s">
        <v>16388</v>
      </c>
      <c r="D3897" s="98" t="s">
        <v>15797</v>
      </c>
      <c r="E3897" s="276"/>
    </row>
    <row r="3898" spans="1:5" ht="15.75">
      <c r="A3898" s="129"/>
      <c r="B3898" s="274" t="s">
        <v>19922</v>
      </c>
      <c r="C3898" s="98" t="s">
        <v>16388</v>
      </c>
      <c r="D3898" s="98" t="s">
        <v>15797</v>
      </c>
      <c r="E3898" s="276"/>
    </row>
    <row r="3899" spans="1:5" ht="15.75">
      <c r="A3899" s="129"/>
      <c r="B3899" s="274" t="s">
        <v>19923</v>
      </c>
      <c r="C3899" s="98" t="s">
        <v>16388</v>
      </c>
      <c r="D3899" s="98" t="s">
        <v>15797</v>
      </c>
      <c r="E3899" s="276"/>
    </row>
    <row r="3900" spans="1:5" ht="15.75">
      <c r="A3900" s="129"/>
      <c r="B3900" s="274" t="s">
        <v>19924</v>
      </c>
      <c r="C3900" s="98" t="s">
        <v>16388</v>
      </c>
      <c r="D3900" s="98" t="s">
        <v>15797</v>
      </c>
      <c r="E3900" s="276"/>
    </row>
    <row r="3901" spans="1:5" ht="15.75">
      <c r="A3901" s="129"/>
      <c r="B3901" s="274" t="s">
        <v>19925</v>
      </c>
      <c r="C3901" s="98" t="s">
        <v>16388</v>
      </c>
      <c r="D3901" s="98" t="s">
        <v>15797</v>
      </c>
      <c r="E3901" s="276"/>
    </row>
    <row r="3902" spans="1:5" ht="15.75">
      <c r="A3902" s="129"/>
      <c r="B3902" s="274" t="s">
        <v>19926</v>
      </c>
      <c r="C3902" s="98" t="s">
        <v>16388</v>
      </c>
      <c r="D3902" s="98" t="s">
        <v>15797</v>
      </c>
      <c r="E3902" s="276"/>
    </row>
    <row r="3903" spans="1:5" ht="15.75">
      <c r="A3903" s="129"/>
      <c r="B3903" s="274" t="s">
        <v>19927</v>
      </c>
      <c r="C3903" s="98" t="s">
        <v>16388</v>
      </c>
      <c r="D3903" s="98" t="s">
        <v>15797</v>
      </c>
      <c r="E3903" s="276"/>
    </row>
    <row r="3904" spans="1:5" ht="15.75">
      <c r="A3904" s="129"/>
      <c r="B3904" s="274" t="s">
        <v>19928</v>
      </c>
      <c r="C3904" s="98" t="s">
        <v>16388</v>
      </c>
      <c r="D3904" s="98" t="s">
        <v>15797</v>
      </c>
      <c r="E3904" s="276"/>
    </row>
    <row r="3905" spans="1:5" ht="15.75">
      <c r="A3905" s="129"/>
      <c r="B3905" s="274" t="s">
        <v>19929</v>
      </c>
      <c r="C3905" s="98" t="s">
        <v>16388</v>
      </c>
      <c r="D3905" s="98" t="s">
        <v>15797</v>
      </c>
      <c r="E3905" s="276"/>
    </row>
    <row r="3906" spans="1:5" ht="15.75">
      <c r="A3906" s="129"/>
      <c r="B3906" s="274" t="s">
        <v>19930</v>
      </c>
      <c r="C3906" s="98" t="s">
        <v>16388</v>
      </c>
      <c r="D3906" s="98" t="s">
        <v>15797</v>
      </c>
      <c r="E3906" s="276"/>
    </row>
    <row r="3907" spans="1:5" ht="15.75">
      <c r="A3907" s="129"/>
      <c r="B3907" s="274" t="s">
        <v>19931</v>
      </c>
      <c r="C3907" s="98" t="s">
        <v>16388</v>
      </c>
      <c r="D3907" s="98" t="s">
        <v>15797</v>
      </c>
      <c r="E3907" s="276"/>
    </row>
    <row r="3908" spans="1:5" ht="15.75">
      <c r="A3908" s="129"/>
      <c r="B3908" s="274" t="s">
        <v>19932</v>
      </c>
      <c r="C3908" s="98" t="s">
        <v>16388</v>
      </c>
      <c r="D3908" s="98" t="s">
        <v>15797</v>
      </c>
      <c r="E3908" s="276"/>
    </row>
    <row r="3909" spans="1:5" ht="15.75">
      <c r="A3909" s="129"/>
      <c r="B3909" s="274" t="s">
        <v>19933</v>
      </c>
      <c r="C3909" s="98" t="s">
        <v>16388</v>
      </c>
      <c r="D3909" s="98" t="s">
        <v>15797</v>
      </c>
      <c r="E3909" s="276"/>
    </row>
    <row r="3910" spans="1:5" ht="15.75">
      <c r="A3910" s="129"/>
      <c r="B3910" s="274" t="s">
        <v>19934</v>
      </c>
      <c r="C3910" s="98" t="s">
        <v>16388</v>
      </c>
      <c r="D3910" s="98" t="s">
        <v>15797</v>
      </c>
      <c r="E3910" s="276"/>
    </row>
    <row r="3911" spans="1:5" ht="15.75">
      <c r="A3911" s="129"/>
      <c r="B3911" s="274" t="s">
        <v>19935</v>
      </c>
      <c r="C3911" s="98" t="s">
        <v>16388</v>
      </c>
      <c r="D3911" s="98" t="s">
        <v>15797</v>
      </c>
      <c r="E3911" s="276"/>
    </row>
    <row r="3912" spans="1:5" ht="15.75">
      <c r="A3912" s="129"/>
      <c r="B3912" s="274" t="s">
        <v>19936</v>
      </c>
      <c r="C3912" s="98" t="s">
        <v>16388</v>
      </c>
      <c r="D3912" s="98" t="s">
        <v>15797</v>
      </c>
      <c r="E3912" s="276"/>
    </row>
    <row r="3913" spans="1:5" ht="15.75">
      <c r="A3913" s="129"/>
      <c r="B3913" s="274" t="s">
        <v>19937</v>
      </c>
      <c r="C3913" s="98" t="s">
        <v>19938</v>
      </c>
      <c r="D3913" s="98" t="s">
        <v>15797</v>
      </c>
      <c r="E3913" s="276"/>
    </row>
    <row r="3914" spans="1:5" ht="15.75">
      <c r="A3914" s="129"/>
      <c r="B3914" s="274" t="s">
        <v>19939</v>
      </c>
      <c r="C3914" s="98" t="s">
        <v>19938</v>
      </c>
      <c r="D3914" s="98" t="s">
        <v>15797</v>
      </c>
      <c r="E3914" s="276"/>
    </row>
    <row r="3915" spans="1:5" ht="15.75">
      <c r="A3915" s="129"/>
      <c r="B3915" s="274" t="s">
        <v>19940</v>
      </c>
      <c r="C3915" s="98" t="s">
        <v>15985</v>
      </c>
      <c r="D3915" s="98" t="s">
        <v>15797</v>
      </c>
      <c r="E3915" s="276"/>
    </row>
    <row r="3916" spans="1:5" ht="15.75">
      <c r="A3916" s="129"/>
      <c r="B3916" s="274" t="s">
        <v>19941</v>
      </c>
      <c r="C3916" s="98" t="s">
        <v>15985</v>
      </c>
      <c r="D3916" s="98" t="s">
        <v>15797</v>
      </c>
      <c r="E3916" s="276"/>
    </row>
    <row r="3917" spans="1:5" ht="15.75">
      <c r="A3917" s="129"/>
      <c r="B3917" s="274" t="s">
        <v>19942</v>
      </c>
      <c r="C3917" s="98" t="s">
        <v>15985</v>
      </c>
      <c r="D3917" s="98" t="s">
        <v>15797</v>
      </c>
      <c r="E3917" s="276"/>
    </row>
    <row r="3918" spans="1:5" ht="15.75">
      <c r="A3918" s="129"/>
      <c r="B3918" s="274" t="s">
        <v>19943</v>
      </c>
      <c r="C3918" s="98" t="s">
        <v>15985</v>
      </c>
      <c r="D3918" s="98" t="s">
        <v>15797</v>
      </c>
      <c r="E3918" s="276"/>
    </row>
    <row r="3919" spans="1:5" ht="15.75">
      <c r="A3919" s="129"/>
      <c r="B3919" s="274" t="s">
        <v>19943</v>
      </c>
      <c r="C3919" s="98" t="s">
        <v>15985</v>
      </c>
      <c r="D3919" s="98" t="s">
        <v>15797</v>
      </c>
      <c r="E3919" s="276"/>
    </row>
    <row r="3920" spans="1:5" ht="15.75">
      <c r="A3920" s="129"/>
      <c r="B3920" s="274" t="s">
        <v>19944</v>
      </c>
      <c r="C3920" s="98" t="s">
        <v>15985</v>
      </c>
      <c r="D3920" s="98" t="s">
        <v>15797</v>
      </c>
      <c r="E3920" s="276"/>
    </row>
    <row r="3921" spans="1:5" ht="15.75">
      <c r="A3921" s="129"/>
      <c r="B3921" s="274" t="s">
        <v>19945</v>
      </c>
      <c r="C3921" s="98" t="s">
        <v>15985</v>
      </c>
      <c r="D3921" s="98" t="s">
        <v>15797</v>
      </c>
      <c r="E3921" s="276"/>
    </row>
    <row r="3922" spans="1:5" ht="15.75">
      <c r="A3922" s="129"/>
      <c r="B3922" s="274" t="s">
        <v>19946</v>
      </c>
      <c r="C3922" s="98" t="s">
        <v>15985</v>
      </c>
      <c r="D3922" s="98" t="s">
        <v>15797</v>
      </c>
      <c r="E3922" s="276"/>
    </row>
    <row r="3923" spans="1:5" ht="15.75">
      <c r="A3923" s="129"/>
      <c r="B3923" s="274" t="s">
        <v>19947</v>
      </c>
      <c r="C3923" s="98" t="s">
        <v>15985</v>
      </c>
      <c r="D3923" s="98" t="s">
        <v>15797</v>
      </c>
      <c r="E3923" s="276"/>
    </row>
    <row r="3924" spans="1:5" ht="15.75">
      <c r="A3924" s="129"/>
      <c r="B3924" s="274" t="s">
        <v>19948</v>
      </c>
      <c r="C3924" s="98" t="s">
        <v>15985</v>
      </c>
      <c r="D3924" s="98" t="s">
        <v>15797</v>
      </c>
      <c r="E3924" s="276"/>
    </row>
    <row r="3925" spans="1:5" ht="15.75">
      <c r="A3925" s="129"/>
      <c r="B3925" s="274" t="s">
        <v>16154</v>
      </c>
      <c r="C3925" s="98" t="s">
        <v>15815</v>
      </c>
      <c r="D3925" s="98" t="s">
        <v>15797</v>
      </c>
      <c r="E3925" s="276"/>
    </row>
    <row r="3926" spans="1:5" ht="15.75">
      <c r="A3926" s="129"/>
      <c r="B3926" s="274" t="s">
        <v>19949</v>
      </c>
      <c r="C3926" s="98" t="s">
        <v>15985</v>
      </c>
      <c r="D3926" s="98" t="s">
        <v>15797</v>
      </c>
      <c r="E3926" s="276"/>
    </row>
    <row r="3927" spans="1:5" ht="15.75">
      <c r="A3927" s="129"/>
      <c r="B3927" s="274" t="s">
        <v>19950</v>
      </c>
      <c r="C3927" s="98" t="s">
        <v>15985</v>
      </c>
      <c r="D3927" s="98" t="s">
        <v>15797</v>
      </c>
      <c r="E3927" s="276"/>
    </row>
    <row r="3928" spans="1:5" ht="15.75">
      <c r="A3928" s="129"/>
      <c r="B3928" s="274" t="s">
        <v>19951</v>
      </c>
      <c r="C3928" s="98" t="s">
        <v>15985</v>
      </c>
      <c r="D3928" s="98" t="s">
        <v>15797</v>
      </c>
      <c r="E3928" s="276"/>
    </row>
    <row r="3929" spans="1:5" ht="15.75">
      <c r="A3929" s="129"/>
      <c r="B3929" s="274" t="s">
        <v>19952</v>
      </c>
      <c r="C3929" s="98" t="s">
        <v>15985</v>
      </c>
      <c r="D3929" s="98" t="s">
        <v>15797</v>
      </c>
      <c r="E3929" s="276"/>
    </row>
    <row r="3930" spans="1:5" ht="15.75">
      <c r="A3930" s="129"/>
      <c r="B3930" s="274" t="s">
        <v>16155</v>
      </c>
      <c r="C3930" s="98" t="s">
        <v>15811</v>
      </c>
      <c r="D3930" s="98" t="s">
        <v>15797</v>
      </c>
      <c r="E3930" s="276"/>
    </row>
    <row r="3931" spans="1:5" ht="15.75">
      <c r="A3931" s="129"/>
      <c r="B3931" s="274" t="s">
        <v>19953</v>
      </c>
      <c r="C3931" s="98" t="s">
        <v>15985</v>
      </c>
      <c r="D3931" s="98" t="s">
        <v>15797</v>
      </c>
      <c r="E3931" s="276"/>
    </row>
    <row r="3932" spans="1:5" ht="15.75">
      <c r="A3932" s="129"/>
      <c r="B3932" s="274" t="s">
        <v>19954</v>
      </c>
      <c r="C3932" s="98" t="s">
        <v>15985</v>
      </c>
      <c r="D3932" s="98" t="s">
        <v>15797</v>
      </c>
      <c r="E3932" s="276"/>
    </row>
    <row r="3933" spans="1:5" ht="15.75">
      <c r="A3933" s="129"/>
      <c r="B3933" s="274" t="s">
        <v>19955</v>
      </c>
      <c r="C3933" s="98" t="s">
        <v>15985</v>
      </c>
      <c r="D3933" s="98" t="s">
        <v>15797</v>
      </c>
      <c r="E3933" s="276"/>
    </row>
    <row r="3934" spans="1:5" ht="15.75">
      <c r="A3934" s="129"/>
      <c r="B3934" s="274" t="s">
        <v>19956</v>
      </c>
      <c r="C3934" s="98" t="s">
        <v>15985</v>
      </c>
      <c r="D3934" s="98" t="s">
        <v>15797</v>
      </c>
      <c r="E3934" s="276"/>
    </row>
    <row r="3935" spans="1:5" ht="15.75">
      <c r="A3935" s="129"/>
      <c r="B3935" s="274" t="s">
        <v>19956</v>
      </c>
      <c r="C3935" s="98" t="s">
        <v>15985</v>
      </c>
      <c r="D3935" s="98" t="s">
        <v>15797</v>
      </c>
      <c r="E3935" s="276"/>
    </row>
    <row r="3936" spans="1:5" ht="15.75">
      <c r="A3936" s="129"/>
      <c r="B3936" s="274" t="s">
        <v>19957</v>
      </c>
      <c r="C3936" s="98" t="s">
        <v>15985</v>
      </c>
      <c r="D3936" s="98" t="s">
        <v>15797</v>
      </c>
      <c r="E3936" s="276"/>
    </row>
    <row r="3937" spans="1:5" ht="15.75">
      <c r="A3937" s="129"/>
      <c r="B3937" s="274" t="s">
        <v>19958</v>
      </c>
      <c r="C3937" s="98" t="s">
        <v>15985</v>
      </c>
      <c r="D3937" s="98" t="s">
        <v>15797</v>
      </c>
      <c r="E3937" s="276"/>
    </row>
    <row r="3938" spans="1:5" ht="15.75">
      <c r="A3938" s="129"/>
      <c r="B3938" s="274" t="s">
        <v>19959</v>
      </c>
      <c r="C3938" s="98" t="s">
        <v>15985</v>
      </c>
      <c r="D3938" s="98" t="s">
        <v>15797</v>
      </c>
      <c r="E3938" s="276"/>
    </row>
    <row r="3939" spans="1:5" ht="15.75">
      <c r="A3939" s="129"/>
      <c r="B3939" s="274" t="s">
        <v>19960</v>
      </c>
      <c r="C3939" s="98" t="s">
        <v>15985</v>
      </c>
      <c r="D3939" s="98" t="s">
        <v>15797</v>
      </c>
      <c r="E3939" s="276"/>
    </row>
    <row r="3940" spans="1:5" ht="15.75">
      <c r="A3940" s="129"/>
      <c r="B3940" s="274" t="s">
        <v>19961</v>
      </c>
      <c r="C3940" s="98" t="s">
        <v>15985</v>
      </c>
      <c r="D3940" s="98" t="s">
        <v>15797</v>
      </c>
      <c r="E3940" s="276"/>
    </row>
    <row r="3941" spans="1:5" ht="15.75">
      <c r="A3941" s="129"/>
      <c r="B3941" s="274" t="s">
        <v>19962</v>
      </c>
      <c r="C3941" s="98" t="s">
        <v>15985</v>
      </c>
      <c r="D3941" s="98" t="s">
        <v>15797</v>
      </c>
      <c r="E3941" s="276"/>
    </row>
    <row r="3942" spans="1:5" ht="15.75">
      <c r="A3942" s="129"/>
      <c r="B3942" s="274" t="s">
        <v>19963</v>
      </c>
      <c r="C3942" s="98" t="s">
        <v>15811</v>
      </c>
      <c r="D3942" s="98" t="s">
        <v>15797</v>
      </c>
      <c r="E3942" s="276"/>
    </row>
    <row r="3943" spans="1:5" ht="15.75">
      <c r="A3943" s="129"/>
      <c r="B3943" s="274" t="s">
        <v>19964</v>
      </c>
      <c r="C3943" s="98" t="s">
        <v>15985</v>
      </c>
      <c r="D3943" s="98" t="s">
        <v>15797</v>
      </c>
      <c r="E3943" s="276"/>
    </row>
    <row r="3944" spans="1:5" ht="15.75">
      <c r="A3944" s="129"/>
      <c r="B3944" s="274" t="s">
        <v>19965</v>
      </c>
      <c r="C3944" s="98" t="s">
        <v>15985</v>
      </c>
      <c r="D3944" s="98" t="s">
        <v>15797</v>
      </c>
      <c r="E3944" s="276"/>
    </row>
    <row r="3945" spans="1:5" ht="15.75">
      <c r="A3945" s="129"/>
      <c r="B3945" s="274" t="s">
        <v>19966</v>
      </c>
      <c r="C3945" s="98" t="s">
        <v>15811</v>
      </c>
      <c r="D3945" s="98" t="s">
        <v>15797</v>
      </c>
      <c r="E3945" s="276"/>
    </row>
    <row r="3946" spans="1:5" ht="15.75">
      <c r="A3946" s="129"/>
      <c r="B3946" s="274" t="s">
        <v>19967</v>
      </c>
      <c r="C3946" s="98" t="s">
        <v>15985</v>
      </c>
      <c r="D3946" s="98" t="s">
        <v>15797</v>
      </c>
      <c r="E3946" s="276"/>
    </row>
    <row r="3947" spans="1:5" ht="15.75">
      <c r="A3947" s="129"/>
      <c r="B3947" s="274" t="s">
        <v>19968</v>
      </c>
      <c r="C3947" s="98" t="s">
        <v>15985</v>
      </c>
      <c r="D3947" s="98" t="s">
        <v>15797</v>
      </c>
      <c r="E3947" s="276"/>
    </row>
    <row r="3948" spans="1:5" ht="15.75">
      <c r="A3948" s="129"/>
      <c r="B3948" s="274" t="s">
        <v>19969</v>
      </c>
      <c r="C3948" s="98" t="s">
        <v>15985</v>
      </c>
      <c r="D3948" s="98" t="s">
        <v>15797</v>
      </c>
      <c r="E3948" s="276"/>
    </row>
    <row r="3949" spans="1:5" ht="15.75">
      <c r="A3949" s="129"/>
      <c r="B3949" s="274" t="s">
        <v>19970</v>
      </c>
      <c r="C3949" s="98" t="s">
        <v>15985</v>
      </c>
      <c r="D3949" s="98" t="s">
        <v>15797</v>
      </c>
      <c r="E3949" s="276"/>
    </row>
    <row r="3950" spans="1:5" ht="15.75">
      <c r="A3950" s="129"/>
      <c r="B3950" s="274" t="s">
        <v>19971</v>
      </c>
      <c r="C3950" s="98" t="s">
        <v>15985</v>
      </c>
      <c r="D3950" s="98" t="s">
        <v>15797</v>
      </c>
      <c r="E3950" s="276"/>
    </row>
    <row r="3951" spans="1:5" ht="15.75">
      <c r="A3951" s="129"/>
      <c r="B3951" s="274" t="s">
        <v>19972</v>
      </c>
      <c r="C3951" s="98" t="s">
        <v>15985</v>
      </c>
      <c r="D3951" s="98" t="s">
        <v>15797</v>
      </c>
      <c r="E3951" s="276"/>
    </row>
    <row r="3952" spans="1:5" ht="15.75">
      <c r="A3952" s="129"/>
      <c r="B3952" s="274" t="s">
        <v>19973</v>
      </c>
      <c r="C3952" s="98" t="s">
        <v>15985</v>
      </c>
      <c r="D3952" s="98" t="s">
        <v>15797</v>
      </c>
      <c r="E3952" s="276"/>
    </row>
    <row r="3953" spans="1:5" ht="15.75">
      <c r="A3953" s="129"/>
      <c r="B3953" s="274" t="s">
        <v>19974</v>
      </c>
      <c r="C3953" s="98" t="s">
        <v>15985</v>
      </c>
      <c r="D3953" s="98" t="s">
        <v>15797</v>
      </c>
      <c r="E3953" s="276"/>
    </row>
    <row r="3954" spans="1:5" ht="15.75">
      <c r="A3954" s="129"/>
      <c r="B3954" s="274" t="s">
        <v>19975</v>
      </c>
      <c r="C3954" s="98" t="s">
        <v>18526</v>
      </c>
      <c r="D3954" s="98" t="s">
        <v>15797</v>
      </c>
      <c r="E3954" s="276"/>
    </row>
    <row r="3955" spans="1:5" ht="15.75">
      <c r="A3955" s="129"/>
      <c r="B3955" s="274" t="s">
        <v>19976</v>
      </c>
      <c r="C3955" s="98" t="s">
        <v>15985</v>
      </c>
      <c r="D3955" s="98" t="s">
        <v>15797</v>
      </c>
      <c r="E3955" s="276"/>
    </row>
    <row r="3956" spans="1:5" ht="15.75">
      <c r="A3956" s="129"/>
      <c r="B3956" s="274" t="s">
        <v>19977</v>
      </c>
      <c r="C3956" s="98" t="s">
        <v>15985</v>
      </c>
      <c r="D3956" s="98" t="s">
        <v>15797</v>
      </c>
      <c r="E3956" s="276"/>
    </row>
    <row r="3957" spans="1:5" ht="15.75">
      <c r="A3957" s="129"/>
      <c r="B3957" s="274" t="s">
        <v>19978</v>
      </c>
      <c r="C3957" s="98" t="s">
        <v>18526</v>
      </c>
      <c r="D3957" s="98" t="s">
        <v>15797</v>
      </c>
      <c r="E3957" s="276"/>
    </row>
    <row r="3958" spans="1:5" ht="15.75">
      <c r="A3958" s="129"/>
      <c r="B3958" s="274" t="s">
        <v>19979</v>
      </c>
      <c r="C3958" s="98" t="s">
        <v>15985</v>
      </c>
      <c r="D3958" s="98" t="s">
        <v>15797</v>
      </c>
      <c r="E3958" s="276"/>
    </row>
    <row r="3959" spans="1:5" ht="15.75">
      <c r="A3959" s="129"/>
      <c r="B3959" s="274" t="s">
        <v>19980</v>
      </c>
      <c r="C3959" s="98" t="s">
        <v>15985</v>
      </c>
      <c r="D3959" s="98" t="s">
        <v>15797</v>
      </c>
      <c r="E3959" s="276"/>
    </row>
    <row r="3960" spans="1:5" ht="15.75">
      <c r="A3960" s="129"/>
      <c r="B3960" s="274" t="s">
        <v>19981</v>
      </c>
      <c r="C3960" s="98" t="s">
        <v>15985</v>
      </c>
      <c r="D3960" s="98" t="s">
        <v>15797</v>
      </c>
      <c r="E3960" s="276"/>
    </row>
    <row r="3961" spans="1:5" ht="15.75">
      <c r="A3961" s="129"/>
      <c r="B3961" s="274" t="s">
        <v>19981</v>
      </c>
      <c r="C3961" s="98" t="s">
        <v>15985</v>
      </c>
      <c r="D3961" s="98" t="s">
        <v>15797</v>
      </c>
      <c r="E3961" s="276"/>
    </row>
    <row r="3962" spans="1:5" ht="15.75">
      <c r="A3962" s="129"/>
      <c r="B3962" s="274" t="s">
        <v>19982</v>
      </c>
      <c r="C3962" s="98" t="s">
        <v>15985</v>
      </c>
      <c r="D3962" s="98" t="s">
        <v>15797</v>
      </c>
      <c r="E3962" s="276"/>
    </row>
    <row r="3963" spans="1:5" ht="15.75">
      <c r="A3963" s="129"/>
      <c r="B3963" s="274" t="s">
        <v>19983</v>
      </c>
      <c r="C3963" s="98" t="s">
        <v>15985</v>
      </c>
      <c r="D3963" s="98" t="s">
        <v>15797</v>
      </c>
      <c r="E3963" s="276"/>
    </row>
    <row r="3964" spans="1:5" ht="15.75">
      <c r="A3964" s="129"/>
      <c r="B3964" s="274" t="s">
        <v>19984</v>
      </c>
      <c r="C3964" s="98" t="s">
        <v>15985</v>
      </c>
      <c r="D3964" s="98" t="s">
        <v>15797</v>
      </c>
      <c r="E3964" s="276"/>
    </row>
    <row r="3965" spans="1:5" ht="15.75">
      <c r="A3965" s="129"/>
      <c r="B3965" s="274" t="s">
        <v>19985</v>
      </c>
      <c r="C3965" s="98" t="s">
        <v>15985</v>
      </c>
      <c r="D3965" s="98" t="s">
        <v>15797</v>
      </c>
      <c r="E3965" s="276"/>
    </row>
    <row r="3966" spans="1:5" ht="15.75">
      <c r="A3966" s="129"/>
      <c r="B3966" s="274" t="s">
        <v>19986</v>
      </c>
      <c r="C3966" s="98" t="s">
        <v>15985</v>
      </c>
      <c r="D3966" s="98" t="s">
        <v>15797</v>
      </c>
      <c r="E3966" s="276"/>
    </row>
    <row r="3967" spans="1:5" ht="15.75">
      <c r="A3967" s="129"/>
      <c r="B3967" s="274" t="s">
        <v>19987</v>
      </c>
      <c r="C3967" s="98" t="s">
        <v>15985</v>
      </c>
      <c r="D3967" s="98" t="s">
        <v>15797</v>
      </c>
      <c r="E3967" s="276"/>
    </row>
    <row r="3968" spans="1:5" ht="15.75">
      <c r="A3968" s="129"/>
      <c r="B3968" s="274" t="s">
        <v>19988</v>
      </c>
      <c r="C3968" s="98" t="s">
        <v>15985</v>
      </c>
      <c r="D3968" s="98" t="s">
        <v>15797</v>
      </c>
      <c r="E3968" s="276"/>
    </row>
    <row r="3969" spans="1:5" ht="15.75">
      <c r="A3969" s="129"/>
      <c r="B3969" s="274" t="s">
        <v>19989</v>
      </c>
      <c r="C3969" s="98" t="s">
        <v>15985</v>
      </c>
      <c r="D3969" s="98" t="s">
        <v>15797</v>
      </c>
      <c r="E3969" s="276"/>
    </row>
    <row r="3970" spans="1:5" ht="15.75">
      <c r="A3970" s="129"/>
      <c r="B3970" s="274" t="s">
        <v>19990</v>
      </c>
      <c r="C3970" s="98" t="s">
        <v>15985</v>
      </c>
      <c r="D3970" s="98" t="s">
        <v>15797</v>
      </c>
      <c r="E3970" s="276"/>
    </row>
    <row r="3971" spans="1:5" ht="15.75">
      <c r="A3971" s="129"/>
      <c r="B3971" s="274" t="s">
        <v>19991</v>
      </c>
      <c r="C3971" s="98" t="s">
        <v>15985</v>
      </c>
      <c r="D3971" s="98" t="s">
        <v>15797</v>
      </c>
      <c r="E3971" s="276"/>
    </row>
    <row r="3972" spans="1:5" ht="15.75">
      <c r="A3972" s="129"/>
      <c r="B3972" s="274" t="s">
        <v>19992</v>
      </c>
      <c r="C3972" s="98" t="s">
        <v>15985</v>
      </c>
      <c r="D3972" s="98" t="s">
        <v>15797</v>
      </c>
      <c r="E3972" s="276"/>
    </row>
    <row r="3973" spans="1:5" ht="15.75">
      <c r="A3973" s="129"/>
      <c r="B3973" s="274" t="s">
        <v>19993</v>
      </c>
      <c r="C3973" s="98" t="s">
        <v>15985</v>
      </c>
      <c r="D3973" s="98" t="s">
        <v>15797</v>
      </c>
      <c r="E3973" s="276"/>
    </row>
    <row r="3974" spans="1:5" ht="15.75">
      <c r="A3974" s="129"/>
      <c r="B3974" s="274" t="s">
        <v>19994</v>
      </c>
      <c r="C3974" s="98" t="s">
        <v>15985</v>
      </c>
      <c r="D3974" s="98" t="s">
        <v>15797</v>
      </c>
      <c r="E3974" s="276"/>
    </row>
    <row r="3975" spans="1:5" ht="15.75">
      <c r="A3975" s="129"/>
      <c r="B3975" s="274" t="s">
        <v>19995</v>
      </c>
      <c r="C3975" s="98" t="s">
        <v>15985</v>
      </c>
      <c r="D3975" s="98" t="s">
        <v>15797</v>
      </c>
      <c r="E3975" s="276"/>
    </row>
    <row r="3976" spans="1:5" ht="15.75">
      <c r="A3976" s="129"/>
      <c r="B3976" s="274" t="s">
        <v>19996</v>
      </c>
      <c r="C3976" s="98" t="s">
        <v>15985</v>
      </c>
      <c r="D3976" s="98" t="s">
        <v>15797</v>
      </c>
      <c r="E3976" s="276"/>
    </row>
    <row r="3977" spans="1:5" ht="15.75">
      <c r="A3977" s="129"/>
      <c r="B3977" s="274" t="s">
        <v>19997</v>
      </c>
      <c r="C3977" s="98" t="s">
        <v>15985</v>
      </c>
      <c r="D3977" s="98" t="s">
        <v>15797</v>
      </c>
      <c r="E3977" s="276"/>
    </row>
    <row r="3978" spans="1:5" ht="15.75">
      <c r="A3978" s="129"/>
      <c r="B3978" s="274" t="s">
        <v>19998</v>
      </c>
      <c r="C3978" s="98" t="s">
        <v>15985</v>
      </c>
      <c r="D3978" s="98" t="s">
        <v>15797</v>
      </c>
      <c r="E3978" s="276"/>
    </row>
    <row r="3979" spans="1:5" ht="15.75">
      <c r="A3979" s="129"/>
      <c r="B3979" s="274" t="s">
        <v>19999</v>
      </c>
      <c r="C3979" s="98" t="s">
        <v>18526</v>
      </c>
      <c r="D3979" s="98" t="s">
        <v>15797</v>
      </c>
      <c r="E3979" s="276"/>
    </row>
    <row r="3980" spans="1:5" ht="15.75">
      <c r="A3980" s="129"/>
      <c r="B3980" s="274" t="s">
        <v>20000</v>
      </c>
      <c r="C3980" s="98" t="s">
        <v>15985</v>
      </c>
      <c r="D3980" s="98" t="s">
        <v>15797</v>
      </c>
      <c r="E3980" s="276"/>
    </row>
    <row r="3981" spans="1:5" ht="15.75">
      <c r="A3981" s="129"/>
      <c r="B3981" s="274" t="s">
        <v>20001</v>
      </c>
      <c r="C3981" s="98" t="s">
        <v>15985</v>
      </c>
      <c r="D3981" s="98" t="s">
        <v>15797</v>
      </c>
      <c r="E3981" s="276"/>
    </row>
    <row r="3982" spans="1:5" ht="15.75">
      <c r="A3982" s="129"/>
      <c r="B3982" s="274" t="s">
        <v>20002</v>
      </c>
      <c r="C3982" s="98" t="s">
        <v>15985</v>
      </c>
      <c r="D3982" s="98" t="s">
        <v>15797</v>
      </c>
      <c r="E3982" s="276"/>
    </row>
    <row r="3983" spans="1:5" ht="15.75">
      <c r="A3983" s="129"/>
      <c r="B3983" s="274" t="s">
        <v>20003</v>
      </c>
      <c r="C3983" s="98" t="s">
        <v>15985</v>
      </c>
      <c r="D3983" s="98" t="s">
        <v>15797</v>
      </c>
      <c r="E3983" s="276"/>
    </row>
    <row r="3984" spans="1:5" ht="15.75">
      <c r="A3984" s="129"/>
      <c r="B3984" s="274" t="s">
        <v>20004</v>
      </c>
      <c r="C3984" s="98" t="s">
        <v>15985</v>
      </c>
      <c r="D3984" s="98" t="s">
        <v>15797</v>
      </c>
      <c r="E3984" s="276"/>
    </row>
    <row r="3985" spans="1:5" ht="15.75">
      <c r="A3985" s="129"/>
      <c r="B3985" s="274" t="s">
        <v>20005</v>
      </c>
      <c r="C3985" s="98" t="s">
        <v>18526</v>
      </c>
      <c r="D3985" s="98" t="s">
        <v>15797</v>
      </c>
      <c r="E3985" s="276"/>
    </row>
    <row r="3986" spans="1:5" ht="15.75">
      <c r="A3986" s="129"/>
      <c r="B3986" s="274" t="s">
        <v>16156</v>
      </c>
      <c r="C3986" s="98" t="s">
        <v>15985</v>
      </c>
      <c r="D3986" s="98" t="s">
        <v>15797</v>
      </c>
      <c r="E3986" s="276"/>
    </row>
    <row r="3987" spans="1:5" ht="15.75">
      <c r="A3987" s="129"/>
      <c r="B3987" s="274" t="s">
        <v>20006</v>
      </c>
      <c r="C3987" s="98" t="s">
        <v>15985</v>
      </c>
      <c r="D3987" s="98" t="s">
        <v>15797</v>
      </c>
      <c r="E3987" s="276"/>
    </row>
    <row r="3988" spans="1:5" ht="15.75">
      <c r="A3988" s="129"/>
      <c r="B3988" s="274" t="s">
        <v>20007</v>
      </c>
      <c r="C3988" s="98" t="s">
        <v>15985</v>
      </c>
      <c r="D3988" s="98" t="s">
        <v>15797</v>
      </c>
      <c r="E3988" s="276"/>
    </row>
    <row r="3989" spans="1:5" ht="15.75">
      <c r="A3989" s="129"/>
      <c r="B3989" s="274" t="s">
        <v>20008</v>
      </c>
      <c r="C3989" s="98" t="s">
        <v>15985</v>
      </c>
      <c r="D3989" s="98" t="s">
        <v>15797</v>
      </c>
      <c r="E3989" s="276"/>
    </row>
    <row r="3990" spans="1:5" ht="15.75">
      <c r="A3990" s="129"/>
      <c r="B3990" s="274" t="s">
        <v>20009</v>
      </c>
      <c r="C3990" s="98" t="s">
        <v>15985</v>
      </c>
      <c r="D3990" s="98" t="s">
        <v>15797</v>
      </c>
      <c r="E3990" s="276"/>
    </row>
    <row r="3991" spans="1:5" ht="15.75">
      <c r="A3991" s="129"/>
      <c r="B3991" s="274" t="s">
        <v>20010</v>
      </c>
      <c r="C3991" s="98" t="s">
        <v>15985</v>
      </c>
      <c r="D3991" s="98" t="s">
        <v>15797</v>
      </c>
      <c r="E3991" s="276"/>
    </row>
    <row r="3992" spans="1:5" ht="15.75">
      <c r="A3992" s="129"/>
      <c r="B3992" s="274" t="s">
        <v>20011</v>
      </c>
      <c r="C3992" s="98" t="s">
        <v>15985</v>
      </c>
      <c r="D3992" s="98" t="s">
        <v>15797</v>
      </c>
      <c r="E3992" s="276"/>
    </row>
    <row r="3993" spans="1:5" ht="15.75">
      <c r="A3993" s="129"/>
      <c r="B3993" s="274" t="s">
        <v>20012</v>
      </c>
      <c r="C3993" s="98" t="s">
        <v>15985</v>
      </c>
      <c r="D3993" s="98" t="s">
        <v>15797</v>
      </c>
      <c r="E3993" s="276"/>
    </row>
    <row r="3994" spans="1:5" ht="15.75">
      <c r="A3994" s="129"/>
      <c r="B3994" s="274" t="s">
        <v>20013</v>
      </c>
      <c r="C3994" s="98" t="s">
        <v>15985</v>
      </c>
      <c r="D3994" s="98" t="s">
        <v>15797</v>
      </c>
      <c r="E3994" s="276"/>
    </row>
    <row r="3995" spans="1:5" ht="15.75">
      <c r="A3995" s="129"/>
      <c r="B3995" s="274" t="s">
        <v>20014</v>
      </c>
      <c r="C3995" s="98" t="s">
        <v>15985</v>
      </c>
      <c r="D3995" s="98" t="s">
        <v>15797</v>
      </c>
      <c r="E3995" s="276"/>
    </row>
    <row r="3996" spans="1:5" ht="15.75">
      <c r="A3996" s="129"/>
      <c r="B3996" s="274" t="s">
        <v>20015</v>
      </c>
      <c r="C3996" s="98" t="s">
        <v>15985</v>
      </c>
      <c r="D3996" s="98" t="s">
        <v>15797</v>
      </c>
      <c r="E3996" s="276"/>
    </row>
    <row r="3997" spans="1:5" ht="15.75">
      <c r="A3997" s="129"/>
      <c r="B3997" s="274" t="s">
        <v>20016</v>
      </c>
      <c r="C3997" s="98" t="s">
        <v>15985</v>
      </c>
      <c r="D3997" s="98" t="s">
        <v>15797</v>
      </c>
      <c r="E3997" s="276"/>
    </row>
    <row r="3998" spans="1:5" ht="15.75">
      <c r="A3998" s="129"/>
      <c r="B3998" s="274" t="s">
        <v>20017</v>
      </c>
      <c r="C3998" s="98" t="s">
        <v>15985</v>
      </c>
      <c r="D3998" s="98" t="s">
        <v>15797</v>
      </c>
      <c r="E3998" s="276"/>
    </row>
    <row r="3999" spans="1:5" ht="15.75">
      <c r="A3999" s="129"/>
      <c r="B3999" s="274" t="s">
        <v>20018</v>
      </c>
      <c r="C3999" s="98" t="s">
        <v>15985</v>
      </c>
      <c r="D3999" s="98" t="s">
        <v>15797</v>
      </c>
      <c r="E3999" s="276"/>
    </row>
    <row r="4000" spans="1:5" ht="15.75">
      <c r="A4000" s="129"/>
      <c r="B4000" s="274" t="s">
        <v>20019</v>
      </c>
      <c r="C4000" s="98" t="s">
        <v>15985</v>
      </c>
      <c r="D4000" s="98" t="s">
        <v>15797</v>
      </c>
      <c r="E4000" s="276"/>
    </row>
    <row r="4001" spans="1:5" ht="15.75">
      <c r="A4001" s="129"/>
      <c r="B4001" s="274" t="s">
        <v>20020</v>
      </c>
      <c r="C4001" s="98" t="s">
        <v>15811</v>
      </c>
      <c r="D4001" s="98" t="s">
        <v>15797</v>
      </c>
      <c r="E4001" s="276"/>
    </row>
    <row r="4002" spans="1:5" ht="15.75">
      <c r="A4002" s="129"/>
      <c r="B4002" s="274" t="s">
        <v>20021</v>
      </c>
      <c r="C4002" s="98" t="s">
        <v>15985</v>
      </c>
      <c r="D4002" s="98" t="s">
        <v>15797</v>
      </c>
      <c r="E4002" s="276"/>
    </row>
    <row r="4003" spans="1:5" ht="15.75">
      <c r="A4003" s="129"/>
      <c r="B4003" s="274" t="s">
        <v>20022</v>
      </c>
      <c r="C4003" s="98" t="s">
        <v>15811</v>
      </c>
      <c r="D4003" s="98" t="s">
        <v>15797</v>
      </c>
      <c r="E4003" s="276"/>
    </row>
    <row r="4004" spans="1:5" ht="15.75">
      <c r="A4004" s="129"/>
      <c r="B4004" s="274" t="s">
        <v>20023</v>
      </c>
      <c r="C4004" s="98" t="s">
        <v>15985</v>
      </c>
      <c r="D4004" s="98" t="s">
        <v>15797</v>
      </c>
      <c r="E4004" s="276"/>
    </row>
    <row r="4005" spans="1:5" ht="15.75">
      <c r="A4005" s="129"/>
      <c r="B4005" s="274" t="s">
        <v>20024</v>
      </c>
      <c r="C4005" s="98" t="s">
        <v>15985</v>
      </c>
      <c r="D4005" s="98" t="s">
        <v>15797</v>
      </c>
      <c r="E4005" s="276"/>
    </row>
    <row r="4006" spans="1:5" ht="15.75">
      <c r="A4006" s="129"/>
      <c r="B4006" s="274" t="s">
        <v>20025</v>
      </c>
      <c r="C4006" s="98" t="s">
        <v>15985</v>
      </c>
      <c r="D4006" s="98" t="s">
        <v>15797</v>
      </c>
      <c r="E4006" s="276"/>
    </row>
    <row r="4007" spans="1:5" ht="15.75">
      <c r="A4007" s="129"/>
      <c r="B4007" s="274" t="s">
        <v>20026</v>
      </c>
      <c r="C4007" s="98" t="s">
        <v>15985</v>
      </c>
      <c r="D4007" s="98" t="s">
        <v>15797</v>
      </c>
      <c r="E4007" s="276"/>
    </row>
    <row r="4008" spans="1:5" ht="15.75">
      <c r="A4008" s="129"/>
      <c r="B4008" s="274" t="s">
        <v>20027</v>
      </c>
      <c r="C4008" s="98" t="s">
        <v>15985</v>
      </c>
      <c r="D4008" s="98" t="s">
        <v>15797</v>
      </c>
      <c r="E4008" s="276"/>
    </row>
    <row r="4009" spans="1:5" ht="15.75">
      <c r="A4009" s="129"/>
      <c r="B4009" s="274" t="s">
        <v>20028</v>
      </c>
      <c r="C4009" s="98" t="s">
        <v>15985</v>
      </c>
      <c r="D4009" s="98" t="s">
        <v>15797</v>
      </c>
      <c r="E4009" s="276"/>
    </row>
    <row r="4010" spans="1:5" ht="15.75">
      <c r="A4010" s="129"/>
      <c r="B4010" s="274" t="s">
        <v>20029</v>
      </c>
      <c r="C4010" s="98" t="s">
        <v>15985</v>
      </c>
      <c r="D4010" s="98" t="s">
        <v>15797</v>
      </c>
      <c r="E4010" s="276"/>
    </row>
    <row r="4011" spans="1:5" ht="15.75">
      <c r="A4011" s="129"/>
      <c r="B4011" s="274" t="s">
        <v>20030</v>
      </c>
      <c r="C4011" s="98" t="s">
        <v>15985</v>
      </c>
      <c r="D4011" s="98" t="s">
        <v>15797</v>
      </c>
      <c r="E4011" s="276"/>
    </row>
    <row r="4012" spans="1:5" ht="15.75">
      <c r="A4012" s="129"/>
      <c r="B4012" s="274" t="s">
        <v>20031</v>
      </c>
      <c r="C4012" s="98" t="s">
        <v>15985</v>
      </c>
      <c r="D4012" s="98" t="s">
        <v>15797</v>
      </c>
      <c r="E4012" s="276"/>
    </row>
    <row r="4013" spans="1:5" ht="15.75">
      <c r="A4013" s="129"/>
      <c r="B4013" s="274" t="s">
        <v>20032</v>
      </c>
      <c r="C4013" s="98" t="s">
        <v>15985</v>
      </c>
      <c r="D4013" s="98" t="s">
        <v>15797</v>
      </c>
      <c r="E4013" s="276"/>
    </row>
    <row r="4014" spans="1:5" ht="15.75">
      <c r="A4014" s="129"/>
      <c r="B4014" s="274" t="s">
        <v>20033</v>
      </c>
      <c r="C4014" s="98" t="s">
        <v>15985</v>
      </c>
      <c r="D4014" s="98" t="s">
        <v>15797</v>
      </c>
      <c r="E4014" s="276"/>
    </row>
    <row r="4015" spans="1:5" ht="15.75">
      <c r="A4015" s="129"/>
      <c r="B4015" s="274" t="s">
        <v>20034</v>
      </c>
      <c r="C4015" s="98" t="s">
        <v>15985</v>
      </c>
      <c r="D4015" s="98" t="s">
        <v>15797</v>
      </c>
      <c r="E4015" s="276"/>
    </row>
    <row r="4016" spans="1:5" ht="15.75">
      <c r="A4016" s="129"/>
      <c r="B4016" s="274" t="s">
        <v>20035</v>
      </c>
      <c r="C4016" s="98" t="s">
        <v>15985</v>
      </c>
      <c r="D4016" s="98" t="s">
        <v>15797</v>
      </c>
      <c r="E4016" s="276"/>
    </row>
    <row r="4017" spans="1:5" ht="15.75">
      <c r="A4017" s="129"/>
      <c r="B4017" s="274" t="s">
        <v>20036</v>
      </c>
      <c r="C4017" s="98" t="s">
        <v>18526</v>
      </c>
      <c r="D4017" s="98" t="s">
        <v>15797</v>
      </c>
      <c r="E4017" s="276"/>
    </row>
    <row r="4018" spans="1:5" ht="15.75">
      <c r="A4018" s="129"/>
      <c r="B4018" s="274" t="s">
        <v>20037</v>
      </c>
      <c r="C4018" s="98" t="s">
        <v>15985</v>
      </c>
      <c r="D4018" s="98" t="s">
        <v>15797</v>
      </c>
      <c r="E4018" s="276"/>
    </row>
    <row r="4019" spans="1:5" ht="15.75">
      <c r="A4019" s="129"/>
      <c r="B4019" s="274" t="s">
        <v>20038</v>
      </c>
      <c r="C4019" s="98" t="s">
        <v>18526</v>
      </c>
      <c r="D4019" s="98" t="s">
        <v>15797</v>
      </c>
      <c r="E4019" s="276"/>
    </row>
    <row r="4020" spans="1:5" ht="15.75">
      <c r="A4020" s="129"/>
      <c r="B4020" s="274" t="s">
        <v>20039</v>
      </c>
      <c r="C4020" s="98" t="s">
        <v>15985</v>
      </c>
      <c r="D4020" s="98" t="s">
        <v>15797</v>
      </c>
      <c r="E4020" s="276"/>
    </row>
    <row r="4021" spans="1:5" ht="15.75">
      <c r="A4021" s="129"/>
      <c r="B4021" s="274" t="s">
        <v>20040</v>
      </c>
      <c r="C4021" s="98" t="s">
        <v>18526</v>
      </c>
      <c r="D4021" s="98" t="s">
        <v>15797</v>
      </c>
      <c r="E4021" s="276"/>
    </row>
    <row r="4022" spans="1:5" ht="15.75">
      <c r="A4022" s="129"/>
      <c r="B4022" s="274" t="s">
        <v>20041</v>
      </c>
      <c r="C4022" s="98" t="s">
        <v>15985</v>
      </c>
      <c r="D4022" s="98" t="s">
        <v>15797</v>
      </c>
      <c r="E4022" s="276"/>
    </row>
    <row r="4023" spans="1:5" ht="15.75">
      <c r="A4023" s="129"/>
      <c r="B4023" s="274" t="s">
        <v>20042</v>
      </c>
      <c r="C4023" s="98" t="s">
        <v>15985</v>
      </c>
      <c r="D4023" s="98" t="s">
        <v>15797</v>
      </c>
      <c r="E4023" s="276"/>
    </row>
    <row r="4024" spans="1:5" ht="15.75">
      <c r="A4024" s="129"/>
      <c r="B4024" s="274" t="s">
        <v>20043</v>
      </c>
      <c r="C4024" s="98" t="s">
        <v>15985</v>
      </c>
      <c r="D4024" s="98" t="s">
        <v>15797</v>
      </c>
      <c r="E4024" s="276"/>
    </row>
    <row r="4025" spans="1:5" ht="15.75">
      <c r="A4025" s="129"/>
      <c r="B4025" s="274" t="s">
        <v>20044</v>
      </c>
      <c r="C4025" s="98" t="s">
        <v>15985</v>
      </c>
      <c r="D4025" s="98" t="s">
        <v>15797</v>
      </c>
      <c r="E4025" s="276"/>
    </row>
    <row r="4026" spans="1:5" ht="15.75">
      <c r="A4026" s="129"/>
      <c r="B4026" s="274" t="s">
        <v>20045</v>
      </c>
      <c r="C4026" s="98" t="s">
        <v>15985</v>
      </c>
      <c r="D4026" s="98" t="s">
        <v>15797</v>
      </c>
      <c r="E4026" s="276"/>
    </row>
    <row r="4027" spans="1:5" ht="15.75">
      <c r="A4027" s="129"/>
      <c r="B4027" s="274" t="s">
        <v>20046</v>
      </c>
      <c r="C4027" s="98" t="s">
        <v>15985</v>
      </c>
      <c r="D4027" s="98" t="s">
        <v>15797</v>
      </c>
      <c r="E4027" s="276"/>
    </row>
    <row r="4028" spans="1:5" ht="15.75">
      <c r="A4028" s="129"/>
      <c r="B4028" s="274" t="s">
        <v>20047</v>
      </c>
      <c r="C4028" s="98" t="s">
        <v>15985</v>
      </c>
      <c r="D4028" s="98" t="s">
        <v>15797</v>
      </c>
      <c r="E4028" s="276"/>
    </row>
    <row r="4029" spans="1:5" ht="15.75">
      <c r="A4029" s="129"/>
      <c r="B4029" s="274" t="s">
        <v>20048</v>
      </c>
      <c r="C4029" s="98" t="s">
        <v>15985</v>
      </c>
      <c r="D4029" s="98" t="s">
        <v>15797</v>
      </c>
      <c r="E4029" s="276"/>
    </row>
    <row r="4030" spans="1:5" ht="15.75">
      <c r="A4030" s="129"/>
      <c r="B4030" s="274" t="s">
        <v>20049</v>
      </c>
      <c r="C4030" s="98" t="s">
        <v>15985</v>
      </c>
      <c r="D4030" s="98" t="s">
        <v>15797</v>
      </c>
      <c r="E4030" s="276"/>
    </row>
    <row r="4031" spans="1:5" ht="15.75">
      <c r="A4031" s="129"/>
      <c r="B4031" s="274" t="s">
        <v>20050</v>
      </c>
      <c r="C4031" s="98" t="s">
        <v>15985</v>
      </c>
      <c r="D4031" s="98" t="s">
        <v>15797</v>
      </c>
      <c r="E4031" s="276"/>
    </row>
    <row r="4032" spans="1:5" ht="15.75">
      <c r="A4032" s="129"/>
      <c r="B4032" s="274" t="s">
        <v>20051</v>
      </c>
      <c r="C4032" s="98" t="s">
        <v>15985</v>
      </c>
      <c r="D4032" s="98" t="s">
        <v>15797</v>
      </c>
      <c r="E4032" s="276"/>
    </row>
    <row r="4033" spans="1:5" ht="15.75">
      <c r="A4033" s="129"/>
      <c r="B4033" s="274" t="s">
        <v>20052</v>
      </c>
      <c r="C4033" s="98" t="s">
        <v>15985</v>
      </c>
      <c r="D4033" s="98" t="s">
        <v>15797</v>
      </c>
      <c r="E4033" s="276"/>
    </row>
    <row r="4034" spans="1:5" ht="15.75">
      <c r="A4034" s="129"/>
      <c r="B4034" s="274" t="s">
        <v>20053</v>
      </c>
      <c r="C4034" s="98" t="s">
        <v>15985</v>
      </c>
      <c r="D4034" s="98" t="s">
        <v>15797</v>
      </c>
      <c r="E4034" s="276"/>
    </row>
    <row r="4035" spans="1:5" ht="15.75">
      <c r="A4035" s="129"/>
      <c r="B4035" s="274" t="s">
        <v>20054</v>
      </c>
      <c r="C4035" s="98" t="s">
        <v>15985</v>
      </c>
      <c r="D4035" s="98" t="s">
        <v>15797</v>
      </c>
      <c r="E4035" s="276"/>
    </row>
    <row r="4036" spans="1:5" ht="15.75">
      <c r="A4036" s="129"/>
      <c r="B4036" s="274" t="s">
        <v>20055</v>
      </c>
      <c r="C4036" s="98" t="s">
        <v>18526</v>
      </c>
      <c r="D4036" s="98" t="s">
        <v>15797</v>
      </c>
      <c r="E4036" s="276"/>
    </row>
    <row r="4037" spans="1:5" ht="15.75">
      <c r="A4037" s="129"/>
      <c r="B4037" s="274" t="s">
        <v>20056</v>
      </c>
      <c r="C4037" s="98" t="s">
        <v>15985</v>
      </c>
      <c r="D4037" s="98" t="s">
        <v>15797</v>
      </c>
      <c r="E4037" s="276"/>
    </row>
    <row r="4038" spans="1:5" ht="15.75">
      <c r="A4038" s="129"/>
      <c r="B4038" s="274" t="s">
        <v>20057</v>
      </c>
      <c r="C4038" s="98" t="s">
        <v>15985</v>
      </c>
      <c r="D4038" s="98" t="s">
        <v>15797</v>
      </c>
      <c r="E4038" s="276"/>
    </row>
    <row r="4039" spans="1:5" ht="15.75">
      <c r="A4039" s="129"/>
      <c r="B4039" s="274" t="s">
        <v>20058</v>
      </c>
      <c r="C4039" s="98" t="s">
        <v>15985</v>
      </c>
      <c r="D4039" s="98" t="s">
        <v>15797</v>
      </c>
      <c r="E4039" s="276"/>
    </row>
    <row r="4040" spans="1:5" ht="15.75">
      <c r="A4040" s="129"/>
      <c r="B4040" s="274" t="s">
        <v>20059</v>
      </c>
      <c r="C4040" s="98" t="s">
        <v>15985</v>
      </c>
      <c r="D4040" s="98" t="s">
        <v>15797</v>
      </c>
      <c r="E4040" s="276"/>
    </row>
    <row r="4041" spans="1:5" ht="15.75">
      <c r="A4041" s="129"/>
      <c r="B4041" s="274" t="s">
        <v>20060</v>
      </c>
      <c r="C4041" s="98" t="s">
        <v>15985</v>
      </c>
      <c r="D4041" s="98" t="s">
        <v>15797</v>
      </c>
      <c r="E4041" s="276"/>
    </row>
    <row r="4042" spans="1:5" ht="15.75">
      <c r="A4042" s="129"/>
      <c r="B4042" s="274" t="s">
        <v>20061</v>
      </c>
      <c r="C4042" s="98" t="s">
        <v>18526</v>
      </c>
      <c r="D4042" s="98" t="s">
        <v>15797</v>
      </c>
      <c r="E4042" s="276"/>
    </row>
    <row r="4043" spans="1:5" ht="15.75">
      <c r="A4043" s="129"/>
      <c r="B4043" s="274" t="s">
        <v>20062</v>
      </c>
      <c r="C4043" s="98" t="s">
        <v>15985</v>
      </c>
      <c r="D4043" s="98" t="s">
        <v>15797</v>
      </c>
      <c r="E4043" s="276"/>
    </row>
    <row r="4044" spans="1:5" ht="15.75">
      <c r="A4044" s="129"/>
      <c r="B4044" s="274" t="s">
        <v>20063</v>
      </c>
      <c r="C4044" s="98" t="s">
        <v>15985</v>
      </c>
      <c r="D4044" s="98" t="s">
        <v>15797</v>
      </c>
      <c r="E4044" s="276"/>
    </row>
    <row r="4045" spans="1:5" ht="15.75">
      <c r="A4045" s="129"/>
      <c r="B4045" s="274" t="s">
        <v>20064</v>
      </c>
      <c r="C4045" s="98" t="s">
        <v>15985</v>
      </c>
      <c r="D4045" s="98" t="s">
        <v>15797</v>
      </c>
      <c r="E4045" s="276"/>
    </row>
    <row r="4046" spans="1:5" ht="15.75">
      <c r="A4046" s="129"/>
      <c r="B4046" s="274" t="s">
        <v>20065</v>
      </c>
      <c r="C4046" s="98" t="s">
        <v>15985</v>
      </c>
      <c r="D4046" s="98" t="s">
        <v>15797</v>
      </c>
      <c r="E4046" s="276"/>
    </row>
    <row r="4047" spans="1:5" ht="15.75">
      <c r="A4047" s="129"/>
      <c r="B4047" s="274" t="s">
        <v>20066</v>
      </c>
      <c r="C4047" s="98" t="s">
        <v>15985</v>
      </c>
      <c r="D4047" s="98" t="s">
        <v>15797</v>
      </c>
      <c r="E4047" s="276"/>
    </row>
    <row r="4048" spans="1:5" ht="15.75">
      <c r="A4048" s="129"/>
      <c r="B4048" s="274" t="s">
        <v>20067</v>
      </c>
      <c r="C4048" s="98" t="s">
        <v>15985</v>
      </c>
      <c r="D4048" s="98" t="s">
        <v>15797</v>
      </c>
      <c r="E4048" s="276"/>
    </row>
    <row r="4049" spans="1:5" ht="15.75">
      <c r="A4049" s="129"/>
      <c r="B4049" s="274" t="s">
        <v>20068</v>
      </c>
      <c r="C4049" s="98" t="s">
        <v>15985</v>
      </c>
      <c r="D4049" s="98" t="s">
        <v>15797</v>
      </c>
      <c r="E4049" s="276"/>
    </row>
    <row r="4050" spans="1:5" ht="15.75">
      <c r="A4050" s="129"/>
      <c r="B4050" s="274" t="s">
        <v>20069</v>
      </c>
      <c r="C4050" s="98" t="s">
        <v>15985</v>
      </c>
      <c r="D4050" s="98" t="s">
        <v>15797</v>
      </c>
      <c r="E4050" s="276"/>
    </row>
    <row r="4051" spans="1:5" ht="15.75">
      <c r="A4051" s="129"/>
      <c r="B4051" s="274" t="s">
        <v>20070</v>
      </c>
      <c r="C4051" s="98" t="s">
        <v>18526</v>
      </c>
      <c r="D4051" s="98" t="s">
        <v>15797</v>
      </c>
      <c r="E4051" s="276"/>
    </row>
    <row r="4052" spans="1:5" ht="15.75">
      <c r="A4052" s="129"/>
      <c r="B4052" s="274" t="s">
        <v>16157</v>
      </c>
      <c r="C4052" s="98" t="s">
        <v>15985</v>
      </c>
      <c r="D4052" s="98" t="s">
        <v>15797</v>
      </c>
      <c r="E4052" s="276"/>
    </row>
    <row r="4053" spans="1:5" ht="15.75">
      <c r="A4053" s="129"/>
      <c r="B4053" s="274" t="s">
        <v>20071</v>
      </c>
      <c r="C4053" s="98" t="s">
        <v>15985</v>
      </c>
      <c r="D4053" s="98" t="s">
        <v>15797</v>
      </c>
      <c r="E4053" s="276"/>
    </row>
    <row r="4054" spans="1:5" ht="15.75">
      <c r="A4054" s="129"/>
      <c r="B4054" s="274" t="s">
        <v>20072</v>
      </c>
      <c r="C4054" s="98" t="s">
        <v>15985</v>
      </c>
      <c r="D4054" s="98" t="s">
        <v>15797</v>
      </c>
      <c r="E4054" s="276"/>
    </row>
    <row r="4055" spans="1:5" ht="15.75">
      <c r="A4055" s="129"/>
      <c r="B4055" s="274" t="s">
        <v>20073</v>
      </c>
      <c r="C4055" s="98" t="s">
        <v>15985</v>
      </c>
      <c r="D4055" s="98" t="s">
        <v>15797</v>
      </c>
      <c r="E4055" s="276"/>
    </row>
    <row r="4056" spans="1:5" ht="15.75">
      <c r="A4056" s="129"/>
      <c r="B4056" s="274" t="s">
        <v>20074</v>
      </c>
      <c r="C4056" s="98" t="s">
        <v>15985</v>
      </c>
      <c r="D4056" s="98" t="s">
        <v>15797</v>
      </c>
      <c r="E4056" s="276"/>
    </row>
    <row r="4057" spans="1:5" ht="15.75">
      <c r="A4057" s="129"/>
      <c r="B4057" s="274" t="s">
        <v>20075</v>
      </c>
      <c r="C4057" s="98" t="s">
        <v>15985</v>
      </c>
      <c r="D4057" s="98" t="s">
        <v>15797</v>
      </c>
      <c r="E4057" s="276"/>
    </row>
    <row r="4058" spans="1:5" ht="15.75">
      <c r="A4058" s="129"/>
      <c r="B4058" s="274" t="s">
        <v>20076</v>
      </c>
      <c r="C4058" s="98" t="s">
        <v>15985</v>
      </c>
      <c r="D4058" s="98" t="s">
        <v>15797</v>
      </c>
      <c r="E4058" s="276"/>
    </row>
    <row r="4059" spans="1:5" ht="15.75">
      <c r="A4059" s="129"/>
      <c r="B4059" s="274" t="s">
        <v>20077</v>
      </c>
      <c r="C4059" s="98" t="s">
        <v>15985</v>
      </c>
      <c r="D4059" s="98" t="s">
        <v>15797</v>
      </c>
      <c r="E4059" s="276"/>
    </row>
    <row r="4060" spans="1:5" ht="15.75">
      <c r="A4060" s="129"/>
      <c r="B4060" s="274" t="s">
        <v>20078</v>
      </c>
      <c r="C4060" s="98" t="s">
        <v>15985</v>
      </c>
      <c r="D4060" s="98" t="s">
        <v>15797</v>
      </c>
      <c r="E4060" s="276"/>
    </row>
    <row r="4061" spans="1:5" ht="15.75">
      <c r="A4061" s="129"/>
      <c r="B4061" s="274" t="s">
        <v>20079</v>
      </c>
      <c r="C4061" s="98" t="s">
        <v>15985</v>
      </c>
      <c r="D4061" s="98" t="s">
        <v>15797</v>
      </c>
      <c r="E4061" s="276"/>
    </row>
    <row r="4062" spans="1:5" ht="15.75">
      <c r="A4062" s="129"/>
      <c r="B4062" s="274" t="s">
        <v>20080</v>
      </c>
      <c r="C4062" s="98" t="s">
        <v>15985</v>
      </c>
      <c r="D4062" s="98" t="s">
        <v>15797</v>
      </c>
      <c r="E4062" s="276"/>
    </row>
    <row r="4063" spans="1:5" ht="15.75">
      <c r="A4063" s="129"/>
      <c r="B4063" s="274" t="s">
        <v>20081</v>
      </c>
      <c r="C4063" s="98" t="s">
        <v>15985</v>
      </c>
      <c r="D4063" s="98" t="s">
        <v>15797</v>
      </c>
      <c r="E4063" s="276"/>
    </row>
    <row r="4064" spans="1:5" ht="15.75">
      <c r="A4064" s="129"/>
      <c r="B4064" s="274" t="s">
        <v>20082</v>
      </c>
      <c r="C4064" s="98" t="s">
        <v>15985</v>
      </c>
      <c r="D4064" s="98" t="s">
        <v>15797</v>
      </c>
      <c r="E4064" s="276"/>
    </row>
    <row r="4065" spans="1:5" ht="15.75">
      <c r="A4065" s="129"/>
      <c r="B4065" s="274" t="s">
        <v>20083</v>
      </c>
      <c r="C4065" s="98" t="s">
        <v>15985</v>
      </c>
      <c r="D4065" s="98" t="s">
        <v>15797</v>
      </c>
      <c r="E4065" s="276"/>
    </row>
    <row r="4066" spans="1:5" ht="15.75">
      <c r="A4066" s="129"/>
      <c r="B4066" s="274" t="s">
        <v>20084</v>
      </c>
      <c r="C4066" s="98" t="s">
        <v>15985</v>
      </c>
      <c r="D4066" s="98" t="s">
        <v>15797</v>
      </c>
      <c r="E4066" s="276"/>
    </row>
    <row r="4067" spans="1:5" ht="15.75">
      <c r="A4067" s="129"/>
      <c r="B4067" s="274" t="s">
        <v>20085</v>
      </c>
      <c r="C4067" s="98" t="s">
        <v>15985</v>
      </c>
      <c r="D4067" s="98" t="s">
        <v>15797</v>
      </c>
      <c r="E4067" s="276"/>
    </row>
    <row r="4068" spans="1:5" ht="15.75">
      <c r="A4068" s="129"/>
      <c r="B4068" s="274" t="s">
        <v>20086</v>
      </c>
      <c r="C4068" s="98" t="s">
        <v>15985</v>
      </c>
      <c r="D4068" s="98" t="s">
        <v>15797</v>
      </c>
      <c r="E4068" s="276"/>
    </row>
    <row r="4069" spans="1:5" ht="15.75">
      <c r="A4069" s="129"/>
      <c r="B4069" s="274" t="s">
        <v>20087</v>
      </c>
      <c r="C4069" s="98" t="s">
        <v>15985</v>
      </c>
      <c r="D4069" s="98" t="s">
        <v>15797</v>
      </c>
      <c r="E4069" s="276"/>
    </row>
    <row r="4070" spans="1:5" ht="15.75">
      <c r="A4070" s="129"/>
      <c r="B4070" s="274" t="s">
        <v>20088</v>
      </c>
      <c r="C4070" s="98" t="s">
        <v>15985</v>
      </c>
      <c r="D4070" s="98" t="s">
        <v>15797</v>
      </c>
      <c r="E4070" s="276"/>
    </row>
    <row r="4071" spans="1:5" ht="15.75">
      <c r="A4071" s="129"/>
      <c r="B4071" s="274" t="s">
        <v>20089</v>
      </c>
      <c r="C4071" s="98" t="s">
        <v>15985</v>
      </c>
      <c r="D4071" s="98" t="s">
        <v>15797</v>
      </c>
      <c r="E4071" s="276"/>
    </row>
    <row r="4072" spans="1:5" ht="15.75">
      <c r="A4072" s="129"/>
      <c r="B4072" s="274" t="s">
        <v>20090</v>
      </c>
      <c r="C4072" s="98" t="s">
        <v>15985</v>
      </c>
      <c r="D4072" s="98" t="s">
        <v>15797</v>
      </c>
      <c r="E4072" s="276"/>
    </row>
    <row r="4073" spans="1:5" ht="15.75">
      <c r="A4073" s="129"/>
      <c r="B4073" s="274" t="s">
        <v>20091</v>
      </c>
      <c r="C4073" s="98" t="s">
        <v>18526</v>
      </c>
      <c r="D4073" s="98" t="s">
        <v>15797</v>
      </c>
      <c r="E4073" s="276"/>
    </row>
    <row r="4074" spans="1:5" ht="15.75">
      <c r="A4074" s="129"/>
      <c r="B4074" s="274" t="s">
        <v>20092</v>
      </c>
      <c r="C4074" s="98" t="s">
        <v>15985</v>
      </c>
      <c r="D4074" s="98" t="s">
        <v>15797</v>
      </c>
      <c r="E4074" s="276"/>
    </row>
    <row r="4075" spans="1:5" ht="15.75">
      <c r="A4075" s="129"/>
      <c r="B4075" s="274" t="s">
        <v>20093</v>
      </c>
      <c r="C4075" s="98" t="s">
        <v>18526</v>
      </c>
      <c r="D4075" s="98" t="s">
        <v>15797</v>
      </c>
      <c r="E4075" s="276"/>
    </row>
    <row r="4076" spans="1:5" ht="15.75">
      <c r="A4076" s="129"/>
      <c r="B4076" s="274" t="s">
        <v>20094</v>
      </c>
      <c r="C4076" s="98" t="s">
        <v>15985</v>
      </c>
      <c r="D4076" s="98" t="s">
        <v>15797</v>
      </c>
      <c r="E4076" s="276"/>
    </row>
    <row r="4077" spans="1:5" ht="15.75">
      <c r="A4077" s="129"/>
      <c r="B4077" s="274" t="s">
        <v>20095</v>
      </c>
      <c r="C4077" s="98" t="s">
        <v>18526</v>
      </c>
      <c r="D4077" s="98" t="s">
        <v>15797</v>
      </c>
      <c r="E4077" s="276"/>
    </row>
    <row r="4078" spans="1:5" ht="15.75">
      <c r="A4078" s="129"/>
      <c r="B4078" s="274" t="s">
        <v>20096</v>
      </c>
      <c r="C4078" s="98" t="s">
        <v>15985</v>
      </c>
      <c r="D4078" s="98" t="s">
        <v>15797</v>
      </c>
      <c r="E4078" s="276"/>
    </row>
    <row r="4079" spans="1:5" ht="15.75">
      <c r="A4079" s="129"/>
      <c r="B4079" s="274" t="s">
        <v>20097</v>
      </c>
      <c r="C4079" s="98" t="s">
        <v>15985</v>
      </c>
      <c r="D4079" s="98" t="s">
        <v>15797</v>
      </c>
      <c r="E4079" s="276"/>
    </row>
    <row r="4080" spans="1:5" ht="15.75">
      <c r="A4080" s="129"/>
      <c r="B4080" s="274" t="s">
        <v>20098</v>
      </c>
      <c r="C4080" s="98" t="s">
        <v>15985</v>
      </c>
      <c r="D4080" s="98" t="s">
        <v>15797</v>
      </c>
      <c r="E4080" s="276"/>
    </row>
    <row r="4081" spans="1:5" ht="15.75">
      <c r="A4081" s="129"/>
      <c r="B4081" s="274" t="s">
        <v>20099</v>
      </c>
      <c r="C4081" s="98" t="s">
        <v>15985</v>
      </c>
      <c r="D4081" s="98" t="s">
        <v>15797</v>
      </c>
      <c r="E4081" s="276"/>
    </row>
    <row r="4082" spans="1:5" ht="15.75">
      <c r="A4082" s="129"/>
      <c r="B4082" s="274" t="s">
        <v>20100</v>
      </c>
      <c r="C4082" s="98" t="s">
        <v>15985</v>
      </c>
      <c r="D4082" s="98" t="s">
        <v>15797</v>
      </c>
      <c r="E4082" s="276"/>
    </row>
    <row r="4083" spans="1:5" ht="15.75">
      <c r="A4083" s="129"/>
      <c r="B4083" s="274" t="s">
        <v>20101</v>
      </c>
      <c r="C4083" s="98" t="s">
        <v>15985</v>
      </c>
      <c r="D4083" s="98" t="s">
        <v>15797</v>
      </c>
      <c r="E4083" s="276"/>
    </row>
    <row r="4084" spans="1:5" ht="15.75">
      <c r="A4084" s="129"/>
      <c r="B4084" s="274" t="s">
        <v>20102</v>
      </c>
      <c r="C4084" s="98" t="s">
        <v>15985</v>
      </c>
      <c r="D4084" s="98" t="s">
        <v>15797</v>
      </c>
      <c r="E4084" s="276"/>
    </row>
    <row r="4085" spans="1:5" ht="15.75">
      <c r="A4085" s="129"/>
      <c r="B4085" s="274" t="s">
        <v>20103</v>
      </c>
      <c r="C4085" s="98" t="s">
        <v>15985</v>
      </c>
      <c r="D4085" s="98" t="s">
        <v>15797</v>
      </c>
      <c r="E4085" s="276"/>
    </row>
    <row r="4086" spans="1:5" ht="15.75">
      <c r="A4086" s="129"/>
      <c r="B4086" s="274" t="s">
        <v>20104</v>
      </c>
      <c r="C4086" s="98" t="s">
        <v>15985</v>
      </c>
      <c r="D4086" s="98" t="s">
        <v>15797</v>
      </c>
      <c r="E4086" s="276"/>
    </row>
    <row r="4087" spans="1:5" ht="15.75">
      <c r="A4087" s="129"/>
      <c r="B4087" s="274" t="s">
        <v>20105</v>
      </c>
      <c r="C4087" s="98" t="s">
        <v>15985</v>
      </c>
      <c r="D4087" s="98" t="s">
        <v>15797</v>
      </c>
      <c r="E4087" s="276"/>
    </row>
    <row r="4088" spans="1:5" ht="15.75">
      <c r="A4088" s="129"/>
      <c r="B4088" s="274" t="s">
        <v>20106</v>
      </c>
      <c r="C4088" s="98" t="s">
        <v>15985</v>
      </c>
      <c r="D4088" s="98" t="s">
        <v>15797</v>
      </c>
      <c r="E4088" s="276"/>
    </row>
    <row r="4089" spans="1:5" ht="15.75">
      <c r="A4089" s="129"/>
      <c r="B4089" s="274" t="s">
        <v>20107</v>
      </c>
      <c r="C4089" s="98" t="s">
        <v>15985</v>
      </c>
      <c r="D4089" s="98" t="s">
        <v>15797</v>
      </c>
      <c r="E4089" s="276"/>
    </row>
    <row r="4090" spans="1:5" ht="15.75">
      <c r="A4090" s="129"/>
      <c r="B4090" s="274" t="s">
        <v>20108</v>
      </c>
      <c r="C4090" s="98" t="s">
        <v>15985</v>
      </c>
      <c r="D4090" s="98" t="s">
        <v>15797</v>
      </c>
      <c r="E4090" s="276"/>
    </row>
    <row r="4091" spans="1:5" ht="15.75">
      <c r="A4091" s="129"/>
      <c r="B4091" s="274" t="s">
        <v>20109</v>
      </c>
      <c r="C4091" s="98" t="s">
        <v>15985</v>
      </c>
      <c r="D4091" s="98" t="s">
        <v>15797</v>
      </c>
      <c r="E4091" s="276"/>
    </row>
    <row r="4092" spans="1:5" ht="15.75">
      <c r="A4092" s="129"/>
      <c r="B4092" s="274" t="s">
        <v>20110</v>
      </c>
      <c r="C4092" s="98" t="s">
        <v>15985</v>
      </c>
      <c r="D4092" s="98" t="s">
        <v>15797</v>
      </c>
      <c r="E4092" s="276"/>
    </row>
    <row r="4093" spans="1:5" ht="15.75">
      <c r="A4093" s="129"/>
      <c r="B4093" s="274" t="s">
        <v>20111</v>
      </c>
      <c r="C4093" s="98" t="s">
        <v>15985</v>
      </c>
      <c r="D4093" s="98" t="s">
        <v>15797</v>
      </c>
      <c r="E4093" s="276"/>
    </row>
    <row r="4094" spans="1:5" ht="15.75">
      <c r="A4094" s="129"/>
      <c r="B4094" s="274" t="s">
        <v>20112</v>
      </c>
      <c r="C4094" s="98" t="s">
        <v>15985</v>
      </c>
      <c r="D4094" s="98" t="s">
        <v>15797</v>
      </c>
      <c r="E4094" s="276"/>
    </row>
    <row r="4095" spans="1:5" ht="15.75">
      <c r="A4095" s="129"/>
      <c r="B4095" s="274" t="s">
        <v>20113</v>
      </c>
      <c r="C4095" s="98" t="s">
        <v>15985</v>
      </c>
      <c r="D4095" s="98" t="s">
        <v>15797</v>
      </c>
      <c r="E4095" s="276"/>
    </row>
    <row r="4096" spans="1:5" ht="15.75">
      <c r="A4096" s="129"/>
      <c r="B4096" s="274" t="s">
        <v>20114</v>
      </c>
      <c r="C4096" s="98" t="s">
        <v>15985</v>
      </c>
      <c r="D4096" s="98" t="s">
        <v>15797</v>
      </c>
      <c r="E4096" s="276"/>
    </row>
    <row r="4097" spans="1:5" ht="15.75">
      <c r="A4097" s="129"/>
      <c r="B4097" s="274" t="s">
        <v>20115</v>
      </c>
      <c r="C4097" s="98" t="s">
        <v>15985</v>
      </c>
      <c r="D4097" s="98" t="s">
        <v>15797</v>
      </c>
      <c r="E4097" s="276"/>
    </row>
    <row r="4098" spans="1:5" ht="15.75">
      <c r="A4098" s="129"/>
      <c r="B4098" s="274" t="s">
        <v>20116</v>
      </c>
      <c r="C4098" s="98" t="s">
        <v>15985</v>
      </c>
      <c r="D4098" s="98" t="s">
        <v>15797</v>
      </c>
      <c r="E4098" s="276"/>
    </row>
    <row r="4099" spans="1:5" ht="15.75">
      <c r="A4099" s="129"/>
      <c r="B4099" s="274" t="s">
        <v>20117</v>
      </c>
      <c r="C4099" s="98" t="s">
        <v>15985</v>
      </c>
      <c r="D4099" s="98" t="s">
        <v>15797</v>
      </c>
      <c r="E4099" s="276"/>
    </row>
    <row r="4100" spans="1:5" ht="15.75">
      <c r="A4100" s="129"/>
      <c r="B4100" s="274" t="s">
        <v>20118</v>
      </c>
      <c r="C4100" s="98" t="s">
        <v>15985</v>
      </c>
      <c r="D4100" s="98" t="s">
        <v>15797</v>
      </c>
      <c r="E4100" s="276"/>
    </row>
    <row r="4101" spans="1:5" ht="15.75">
      <c r="A4101" s="129"/>
      <c r="B4101" s="274" t="s">
        <v>20119</v>
      </c>
      <c r="C4101" s="98" t="s">
        <v>15985</v>
      </c>
      <c r="D4101" s="98" t="s">
        <v>15797</v>
      </c>
      <c r="E4101" s="276"/>
    </row>
    <row r="4102" spans="1:5" ht="15.75">
      <c r="A4102" s="129"/>
      <c r="B4102" s="274" t="s">
        <v>20120</v>
      </c>
      <c r="C4102" s="98" t="s">
        <v>15985</v>
      </c>
      <c r="D4102" s="98" t="s">
        <v>15797</v>
      </c>
      <c r="E4102" s="276"/>
    </row>
    <row r="4103" spans="1:5" ht="15.75">
      <c r="A4103" s="129"/>
      <c r="B4103" s="274" t="s">
        <v>20121</v>
      </c>
      <c r="C4103" s="98" t="s">
        <v>15985</v>
      </c>
      <c r="D4103" s="98" t="s">
        <v>15797</v>
      </c>
      <c r="E4103" s="276"/>
    </row>
    <row r="4104" spans="1:5" ht="15.75">
      <c r="A4104" s="129"/>
      <c r="B4104" s="274" t="s">
        <v>20122</v>
      </c>
      <c r="C4104" s="98" t="s">
        <v>15985</v>
      </c>
      <c r="D4104" s="98" t="s">
        <v>15797</v>
      </c>
      <c r="E4104" s="276"/>
    </row>
    <row r="4105" spans="1:5" ht="15.75">
      <c r="A4105" s="129"/>
      <c r="B4105" s="274" t="s">
        <v>20123</v>
      </c>
      <c r="C4105" s="98" t="s">
        <v>15985</v>
      </c>
      <c r="D4105" s="98" t="s">
        <v>15797</v>
      </c>
      <c r="E4105" s="276"/>
    </row>
    <row r="4106" spans="1:5" ht="15.75">
      <c r="A4106" s="129"/>
      <c r="B4106" s="274" t="s">
        <v>20124</v>
      </c>
      <c r="C4106" s="98" t="s">
        <v>15985</v>
      </c>
      <c r="D4106" s="98" t="s">
        <v>15797</v>
      </c>
      <c r="E4106" s="276"/>
    </row>
    <row r="4107" spans="1:5" ht="15.75">
      <c r="A4107" s="129"/>
      <c r="B4107" s="274" t="s">
        <v>20125</v>
      </c>
      <c r="C4107" s="98" t="s">
        <v>15985</v>
      </c>
      <c r="D4107" s="98" t="s">
        <v>15797</v>
      </c>
      <c r="E4107" s="276"/>
    </row>
    <row r="4108" spans="1:5" ht="15.75">
      <c r="A4108" s="129"/>
      <c r="B4108" s="274" t="s">
        <v>20126</v>
      </c>
      <c r="C4108" s="98" t="s">
        <v>15985</v>
      </c>
      <c r="D4108" s="98" t="s">
        <v>15797</v>
      </c>
      <c r="E4108" s="276"/>
    </row>
    <row r="4109" spans="1:5" ht="15.75">
      <c r="A4109" s="129"/>
      <c r="B4109" s="274" t="s">
        <v>20127</v>
      </c>
      <c r="C4109" s="98" t="s">
        <v>15985</v>
      </c>
      <c r="D4109" s="98" t="s">
        <v>15797</v>
      </c>
      <c r="E4109" s="276"/>
    </row>
    <row r="4110" spans="1:5" ht="15.75">
      <c r="A4110" s="129"/>
      <c r="B4110" s="274" t="s">
        <v>20128</v>
      </c>
      <c r="C4110" s="98" t="s">
        <v>15985</v>
      </c>
      <c r="D4110" s="98" t="s">
        <v>15797</v>
      </c>
      <c r="E4110" s="276"/>
    </row>
    <row r="4111" spans="1:5" ht="15.75">
      <c r="A4111" s="129"/>
      <c r="B4111" s="274" t="s">
        <v>20129</v>
      </c>
      <c r="C4111" s="98" t="s">
        <v>15985</v>
      </c>
      <c r="D4111" s="98" t="s">
        <v>15797</v>
      </c>
      <c r="E4111" s="276"/>
    </row>
    <row r="4112" spans="1:5" ht="15.75">
      <c r="A4112" s="129"/>
      <c r="B4112" s="274" t="s">
        <v>20130</v>
      </c>
      <c r="C4112" s="98" t="s">
        <v>15985</v>
      </c>
      <c r="D4112" s="98" t="s">
        <v>15797</v>
      </c>
      <c r="E4112" s="276"/>
    </row>
    <row r="4113" spans="1:5" ht="15.75">
      <c r="A4113" s="129"/>
      <c r="B4113" s="274" t="s">
        <v>20131</v>
      </c>
      <c r="C4113" s="98" t="s">
        <v>15985</v>
      </c>
      <c r="D4113" s="98" t="s">
        <v>15797</v>
      </c>
      <c r="E4113" s="276"/>
    </row>
    <row r="4114" spans="1:5" ht="15.75">
      <c r="A4114" s="129"/>
      <c r="B4114" s="274" t="s">
        <v>20132</v>
      </c>
      <c r="C4114" s="98" t="s">
        <v>15985</v>
      </c>
      <c r="D4114" s="98" t="s">
        <v>15797</v>
      </c>
      <c r="E4114" s="276"/>
    </row>
    <row r="4115" spans="1:5" ht="15.75">
      <c r="A4115" s="129"/>
      <c r="B4115" s="274" t="s">
        <v>20133</v>
      </c>
      <c r="C4115" s="98" t="s">
        <v>15985</v>
      </c>
      <c r="D4115" s="98" t="s">
        <v>15797</v>
      </c>
      <c r="E4115" s="276"/>
    </row>
    <row r="4116" spans="1:5" ht="15.75">
      <c r="A4116" s="129"/>
      <c r="B4116" s="274" t="s">
        <v>20134</v>
      </c>
      <c r="C4116" s="98" t="s">
        <v>15985</v>
      </c>
      <c r="D4116" s="98" t="s">
        <v>15797</v>
      </c>
      <c r="E4116" s="276"/>
    </row>
    <row r="4117" spans="1:5" ht="15.75">
      <c r="A4117" s="129"/>
      <c r="B4117" s="274" t="s">
        <v>20135</v>
      </c>
      <c r="C4117" s="98" t="s">
        <v>15985</v>
      </c>
      <c r="D4117" s="98" t="s">
        <v>15797</v>
      </c>
      <c r="E4117" s="276"/>
    </row>
    <row r="4118" spans="1:5" ht="15.75">
      <c r="A4118" s="129"/>
      <c r="B4118" s="274" t="s">
        <v>20136</v>
      </c>
      <c r="C4118" s="98" t="s">
        <v>15985</v>
      </c>
      <c r="D4118" s="98" t="s">
        <v>15797</v>
      </c>
      <c r="E4118" s="276"/>
    </row>
    <row r="4119" spans="1:5" ht="15.75">
      <c r="A4119" s="129"/>
      <c r="B4119" s="274" t="s">
        <v>20137</v>
      </c>
      <c r="C4119" s="98" t="s">
        <v>15985</v>
      </c>
      <c r="D4119" s="98" t="s">
        <v>15797</v>
      </c>
      <c r="E4119" s="276"/>
    </row>
    <row r="4120" spans="1:5" ht="15.75">
      <c r="A4120" s="129"/>
      <c r="B4120" s="274" t="s">
        <v>20138</v>
      </c>
      <c r="C4120" s="98" t="s">
        <v>15985</v>
      </c>
      <c r="D4120" s="98" t="s">
        <v>15797</v>
      </c>
      <c r="E4120" s="276"/>
    </row>
    <row r="4121" spans="1:5" ht="15.75">
      <c r="A4121" s="129"/>
      <c r="B4121" s="274" t="s">
        <v>20139</v>
      </c>
      <c r="C4121" s="98" t="s">
        <v>15985</v>
      </c>
      <c r="D4121" s="98" t="s">
        <v>15797</v>
      </c>
      <c r="E4121" s="276"/>
    </row>
    <row r="4122" spans="1:5" ht="15.75">
      <c r="A4122" s="129"/>
      <c r="B4122" s="274" t="s">
        <v>20140</v>
      </c>
      <c r="C4122" s="98" t="s">
        <v>15985</v>
      </c>
      <c r="D4122" s="98" t="s">
        <v>15797</v>
      </c>
      <c r="E4122" s="276"/>
    </row>
    <row r="4123" spans="1:5" ht="15.75">
      <c r="A4123" s="129"/>
      <c r="B4123" s="274" t="s">
        <v>20141</v>
      </c>
      <c r="C4123" s="98" t="s">
        <v>15985</v>
      </c>
      <c r="D4123" s="98" t="s">
        <v>15797</v>
      </c>
      <c r="E4123" s="276"/>
    </row>
    <row r="4124" spans="1:5" ht="15.75">
      <c r="A4124" s="129"/>
      <c r="B4124" s="274" t="s">
        <v>20142</v>
      </c>
      <c r="C4124" s="98" t="s">
        <v>15985</v>
      </c>
      <c r="D4124" s="98" t="s">
        <v>15797</v>
      </c>
      <c r="E4124" s="276"/>
    </row>
    <row r="4125" spans="1:5" ht="15.75">
      <c r="A4125" s="129"/>
      <c r="B4125" s="274" t="s">
        <v>20143</v>
      </c>
      <c r="C4125" s="98" t="s">
        <v>15985</v>
      </c>
      <c r="D4125" s="98" t="s">
        <v>15797</v>
      </c>
      <c r="E4125" s="276"/>
    </row>
    <row r="4126" spans="1:5" ht="15.75">
      <c r="A4126" s="129"/>
      <c r="B4126" s="274" t="s">
        <v>20144</v>
      </c>
      <c r="C4126" s="98" t="s">
        <v>15985</v>
      </c>
      <c r="D4126" s="98" t="s">
        <v>15797</v>
      </c>
      <c r="E4126" s="276"/>
    </row>
    <row r="4127" spans="1:5" ht="15.75">
      <c r="A4127" s="129"/>
      <c r="B4127" s="274" t="s">
        <v>20145</v>
      </c>
      <c r="C4127" s="98" t="s">
        <v>15985</v>
      </c>
      <c r="D4127" s="98" t="s">
        <v>15797</v>
      </c>
      <c r="E4127" s="276"/>
    </row>
    <row r="4128" spans="1:5" ht="15.75">
      <c r="A4128" s="129"/>
      <c r="B4128" s="274" t="s">
        <v>20146</v>
      </c>
      <c r="C4128" s="98" t="s">
        <v>15985</v>
      </c>
      <c r="D4128" s="98" t="s">
        <v>15797</v>
      </c>
      <c r="E4128" s="276"/>
    </row>
    <row r="4129" spans="1:5" ht="15.75">
      <c r="A4129" s="129"/>
      <c r="B4129" s="274" t="s">
        <v>20147</v>
      </c>
      <c r="C4129" s="98" t="s">
        <v>15985</v>
      </c>
      <c r="D4129" s="98" t="s">
        <v>15797</v>
      </c>
      <c r="E4129" s="276"/>
    </row>
    <row r="4130" spans="1:5" ht="15.75">
      <c r="A4130" s="129"/>
      <c r="B4130" s="274" t="s">
        <v>20148</v>
      </c>
      <c r="C4130" s="98" t="s">
        <v>15985</v>
      </c>
      <c r="D4130" s="98" t="s">
        <v>15797</v>
      </c>
      <c r="E4130" s="276"/>
    </row>
    <row r="4131" spans="1:5" ht="15.75">
      <c r="A4131" s="129"/>
      <c r="B4131" s="274" t="s">
        <v>20149</v>
      </c>
      <c r="C4131" s="98" t="s">
        <v>15985</v>
      </c>
      <c r="D4131" s="98" t="s">
        <v>15797</v>
      </c>
      <c r="E4131" s="276"/>
    </row>
    <row r="4132" spans="1:5" ht="15.75">
      <c r="A4132" s="129"/>
      <c r="B4132" s="274" t="s">
        <v>20150</v>
      </c>
      <c r="C4132" s="98" t="s">
        <v>15985</v>
      </c>
      <c r="D4132" s="98" t="s">
        <v>15797</v>
      </c>
      <c r="E4132" s="276"/>
    </row>
    <row r="4133" spans="1:5" ht="15.75">
      <c r="A4133" s="129"/>
      <c r="B4133" s="274" t="s">
        <v>20151</v>
      </c>
      <c r="C4133" s="98" t="s">
        <v>15985</v>
      </c>
      <c r="D4133" s="98" t="s">
        <v>15797</v>
      </c>
      <c r="E4133" s="276"/>
    </row>
    <row r="4134" spans="1:5" ht="15.75">
      <c r="A4134" s="129"/>
      <c r="B4134" s="274" t="s">
        <v>20152</v>
      </c>
      <c r="C4134" s="98" t="s">
        <v>15985</v>
      </c>
      <c r="D4134" s="98" t="s">
        <v>15797</v>
      </c>
      <c r="E4134" s="276"/>
    </row>
    <row r="4135" spans="1:5" ht="15.75">
      <c r="A4135" s="129"/>
      <c r="B4135" s="274" t="s">
        <v>20153</v>
      </c>
      <c r="C4135" s="98" t="s">
        <v>15985</v>
      </c>
      <c r="D4135" s="98" t="s">
        <v>15797</v>
      </c>
      <c r="E4135" s="276"/>
    </row>
    <row r="4136" spans="1:5" ht="15.75">
      <c r="A4136" s="129"/>
      <c r="B4136" s="274" t="s">
        <v>20154</v>
      </c>
      <c r="C4136" s="98" t="s">
        <v>15985</v>
      </c>
      <c r="D4136" s="98" t="s">
        <v>15797</v>
      </c>
      <c r="E4136" s="276"/>
    </row>
    <row r="4137" spans="1:5" ht="15.75">
      <c r="A4137" s="129"/>
      <c r="B4137" s="274" t="s">
        <v>20155</v>
      </c>
      <c r="C4137" s="98" t="s">
        <v>15985</v>
      </c>
      <c r="D4137" s="98" t="s">
        <v>15797</v>
      </c>
      <c r="E4137" s="276"/>
    </row>
    <row r="4138" spans="1:5" ht="15.75">
      <c r="A4138" s="129"/>
      <c r="B4138" s="274" t="s">
        <v>20156</v>
      </c>
      <c r="C4138" s="98" t="s">
        <v>15985</v>
      </c>
      <c r="D4138" s="98" t="s">
        <v>15797</v>
      </c>
      <c r="E4138" s="276"/>
    </row>
    <row r="4139" spans="1:5" ht="15.75">
      <c r="A4139" s="129"/>
      <c r="B4139" s="274" t="s">
        <v>20157</v>
      </c>
      <c r="C4139" s="98" t="s">
        <v>15985</v>
      </c>
      <c r="D4139" s="98" t="s">
        <v>15797</v>
      </c>
      <c r="E4139" s="276"/>
    </row>
    <row r="4140" spans="1:5" ht="15.75">
      <c r="A4140" s="129"/>
      <c r="B4140" s="274" t="s">
        <v>20158</v>
      </c>
      <c r="C4140" s="98" t="s">
        <v>15985</v>
      </c>
      <c r="D4140" s="98" t="s">
        <v>15797</v>
      </c>
      <c r="E4140" s="276"/>
    </row>
    <row r="4141" spans="1:5" ht="15.75">
      <c r="A4141" s="129"/>
      <c r="B4141" s="274" t="s">
        <v>20159</v>
      </c>
      <c r="C4141" s="98" t="s">
        <v>15985</v>
      </c>
      <c r="D4141" s="98" t="s">
        <v>15797</v>
      </c>
      <c r="E4141" s="276"/>
    </row>
    <row r="4142" spans="1:5" ht="15.75">
      <c r="A4142" s="129"/>
      <c r="B4142" s="274" t="s">
        <v>20160</v>
      </c>
      <c r="C4142" s="98" t="s">
        <v>15985</v>
      </c>
      <c r="D4142" s="98" t="s">
        <v>15797</v>
      </c>
      <c r="E4142" s="276"/>
    </row>
    <row r="4143" spans="1:5" ht="15.75">
      <c r="A4143" s="129"/>
      <c r="B4143" s="274" t="s">
        <v>20161</v>
      </c>
      <c r="C4143" s="98" t="s">
        <v>15985</v>
      </c>
      <c r="D4143" s="98" t="s">
        <v>15797</v>
      </c>
      <c r="E4143" s="276"/>
    </row>
    <row r="4144" spans="1:5" ht="15.75">
      <c r="A4144" s="129"/>
      <c r="B4144" s="274" t="s">
        <v>20162</v>
      </c>
      <c r="C4144" s="98" t="s">
        <v>15985</v>
      </c>
      <c r="D4144" s="98" t="s">
        <v>15797</v>
      </c>
      <c r="E4144" s="276"/>
    </row>
    <row r="4145" spans="1:5" ht="15.75">
      <c r="A4145" s="129"/>
      <c r="B4145" s="274" t="s">
        <v>20163</v>
      </c>
      <c r="C4145" s="98" t="s">
        <v>15985</v>
      </c>
      <c r="D4145" s="98" t="s">
        <v>15797</v>
      </c>
      <c r="E4145" s="276"/>
    </row>
    <row r="4146" spans="1:5" ht="15.75">
      <c r="A4146" s="129"/>
      <c r="B4146" s="274" t="s">
        <v>20164</v>
      </c>
      <c r="C4146" s="98" t="s">
        <v>15985</v>
      </c>
      <c r="D4146" s="98" t="s">
        <v>15797</v>
      </c>
      <c r="E4146" s="276"/>
    </row>
    <row r="4147" spans="1:5" ht="15.75">
      <c r="A4147" s="129"/>
      <c r="B4147" s="274" t="s">
        <v>20165</v>
      </c>
      <c r="C4147" s="98" t="s">
        <v>15985</v>
      </c>
      <c r="D4147" s="98" t="s">
        <v>15797</v>
      </c>
      <c r="E4147" s="276"/>
    </row>
    <row r="4148" spans="1:5" ht="15.75">
      <c r="A4148" s="129"/>
      <c r="B4148" s="274" t="s">
        <v>20166</v>
      </c>
      <c r="C4148" s="98" t="s">
        <v>15985</v>
      </c>
      <c r="D4148" s="98" t="s">
        <v>15797</v>
      </c>
      <c r="E4148" s="276"/>
    </row>
    <row r="4149" spans="1:5" ht="15.75">
      <c r="A4149" s="129"/>
      <c r="B4149" s="274" t="s">
        <v>20167</v>
      </c>
      <c r="C4149" s="98" t="s">
        <v>15985</v>
      </c>
      <c r="D4149" s="98" t="s">
        <v>15797</v>
      </c>
      <c r="E4149" s="276"/>
    </row>
    <row r="4150" spans="1:5" ht="15.75">
      <c r="A4150" s="129"/>
      <c r="B4150" s="274" t="s">
        <v>20168</v>
      </c>
      <c r="C4150" s="98" t="s">
        <v>15985</v>
      </c>
      <c r="D4150" s="98" t="s">
        <v>15797</v>
      </c>
      <c r="E4150" s="276"/>
    </row>
    <row r="4151" spans="1:5" ht="15.75">
      <c r="A4151" s="129"/>
      <c r="B4151" s="274" t="s">
        <v>20169</v>
      </c>
      <c r="C4151" s="98" t="s">
        <v>15985</v>
      </c>
      <c r="D4151" s="98" t="s">
        <v>15797</v>
      </c>
      <c r="E4151" s="276"/>
    </row>
    <row r="4152" spans="1:5" ht="15.75">
      <c r="A4152" s="129"/>
      <c r="B4152" s="274" t="s">
        <v>20170</v>
      </c>
      <c r="C4152" s="98" t="s">
        <v>15985</v>
      </c>
      <c r="D4152" s="98" t="s">
        <v>15797</v>
      </c>
      <c r="E4152" s="276"/>
    </row>
    <row r="4153" spans="1:5" ht="15.75">
      <c r="A4153" s="129"/>
      <c r="B4153" s="274" t="s">
        <v>20171</v>
      </c>
      <c r="C4153" s="98" t="s">
        <v>15985</v>
      </c>
      <c r="D4153" s="98" t="s">
        <v>15797</v>
      </c>
      <c r="E4153" s="276"/>
    </row>
    <row r="4154" spans="1:5" ht="15.75">
      <c r="A4154" s="129"/>
      <c r="B4154" s="274" t="s">
        <v>20172</v>
      </c>
      <c r="C4154" s="98" t="s">
        <v>15985</v>
      </c>
      <c r="D4154" s="98" t="s">
        <v>15797</v>
      </c>
      <c r="E4154" s="276"/>
    </row>
    <row r="4155" spans="1:5" ht="15.75">
      <c r="A4155" s="129"/>
      <c r="B4155" s="274" t="s">
        <v>20173</v>
      </c>
      <c r="C4155" s="98" t="s">
        <v>15985</v>
      </c>
      <c r="D4155" s="98" t="s">
        <v>15797</v>
      </c>
      <c r="E4155" s="276"/>
    </row>
    <row r="4156" spans="1:5" ht="15.75">
      <c r="A4156" s="129"/>
      <c r="B4156" s="274" t="s">
        <v>20174</v>
      </c>
      <c r="C4156" s="98" t="s">
        <v>15985</v>
      </c>
      <c r="D4156" s="98" t="s">
        <v>15797</v>
      </c>
      <c r="E4156" s="276"/>
    </row>
    <row r="4157" spans="1:5" ht="15.75">
      <c r="A4157" s="129"/>
      <c r="B4157" s="274" t="s">
        <v>20175</v>
      </c>
      <c r="C4157" s="98" t="s">
        <v>15985</v>
      </c>
      <c r="D4157" s="98" t="s">
        <v>15797</v>
      </c>
      <c r="E4157" s="276"/>
    </row>
    <row r="4158" spans="1:5" ht="15.75">
      <c r="A4158" s="129"/>
      <c r="B4158" s="274" t="s">
        <v>20176</v>
      </c>
      <c r="C4158" s="98" t="s">
        <v>15985</v>
      </c>
      <c r="D4158" s="98" t="s">
        <v>15797</v>
      </c>
      <c r="E4158" s="276"/>
    </row>
    <row r="4159" spans="1:5" ht="15.75">
      <c r="A4159" s="129"/>
      <c r="B4159" s="274" t="s">
        <v>20177</v>
      </c>
      <c r="C4159" s="98" t="s">
        <v>15985</v>
      </c>
      <c r="D4159" s="98" t="s">
        <v>15797</v>
      </c>
      <c r="E4159" s="276"/>
    </row>
    <row r="4160" spans="1:5" ht="15.75">
      <c r="A4160" s="129"/>
      <c r="B4160" s="274" t="s">
        <v>20178</v>
      </c>
      <c r="C4160" s="98" t="s">
        <v>15985</v>
      </c>
      <c r="D4160" s="98" t="s">
        <v>15797</v>
      </c>
      <c r="E4160" s="276"/>
    </row>
    <row r="4161" spans="1:5" ht="15.75">
      <c r="A4161" s="129"/>
      <c r="B4161" s="274" t="s">
        <v>20179</v>
      </c>
      <c r="C4161" s="98" t="s">
        <v>15985</v>
      </c>
      <c r="D4161" s="98" t="s">
        <v>15797</v>
      </c>
      <c r="E4161" s="276"/>
    </row>
    <row r="4162" spans="1:5" ht="15.75">
      <c r="A4162" s="129"/>
      <c r="B4162" s="274" t="s">
        <v>20180</v>
      </c>
      <c r="C4162" s="98" t="s">
        <v>15985</v>
      </c>
      <c r="D4162" s="98" t="s">
        <v>15797</v>
      </c>
      <c r="E4162" s="276"/>
    </row>
    <row r="4163" spans="1:5" ht="15.75">
      <c r="A4163" s="129"/>
      <c r="B4163" s="274" t="s">
        <v>20181</v>
      </c>
      <c r="C4163" s="98" t="s">
        <v>15985</v>
      </c>
      <c r="D4163" s="98" t="s">
        <v>15797</v>
      </c>
      <c r="E4163" s="276"/>
    </row>
    <row r="4164" spans="1:5" ht="15.75">
      <c r="A4164" s="129"/>
      <c r="B4164" s="274" t="s">
        <v>20182</v>
      </c>
      <c r="C4164" s="98" t="s">
        <v>15985</v>
      </c>
      <c r="D4164" s="98" t="s">
        <v>15797</v>
      </c>
      <c r="E4164" s="276"/>
    </row>
    <row r="4165" spans="1:5" ht="15.75">
      <c r="A4165" s="129"/>
      <c r="B4165" s="274" t="s">
        <v>20183</v>
      </c>
      <c r="C4165" s="98" t="s">
        <v>15985</v>
      </c>
      <c r="D4165" s="98" t="s">
        <v>15797</v>
      </c>
      <c r="E4165" s="276"/>
    </row>
    <row r="4166" spans="1:5" ht="15.75">
      <c r="A4166" s="129"/>
      <c r="B4166" s="274" t="s">
        <v>20184</v>
      </c>
      <c r="C4166" s="98" t="s">
        <v>15985</v>
      </c>
      <c r="D4166" s="98" t="s">
        <v>15797</v>
      </c>
      <c r="E4166" s="276"/>
    </row>
    <row r="4167" spans="1:5" ht="15.75">
      <c r="A4167" s="129"/>
      <c r="B4167" s="274" t="s">
        <v>20185</v>
      </c>
      <c r="C4167" s="98" t="s">
        <v>15985</v>
      </c>
      <c r="D4167" s="98" t="s">
        <v>15797</v>
      </c>
      <c r="E4167" s="276"/>
    </row>
    <row r="4168" spans="1:5" ht="15.75">
      <c r="A4168" s="129"/>
      <c r="B4168" s="274" t="s">
        <v>20186</v>
      </c>
      <c r="C4168" s="98" t="s">
        <v>15985</v>
      </c>
      <c r="D4168" s="98" t="s">
        <v>15797</v>
      </c>
      <c r="E4168" s="276"/>
    </row>
    <row r="4169" spans="1:5" ht="15.75">
      <c r="A4169" s="129"/>
      <c r="B4169" s="274" t="s">
        <v>20187</v>
      </c>
      <c r="C4169" s="98" t="s">
        <v>15985</v>
      </c>
      <c r="D4169" s="98" t="s">
        <v>15797</v>
      </c>
      <c r="E4169" s="276"/>
    </row>
    <row r="4170" spans="1:5" ht="15.75">
      <c r="A4170" s="129"/>
      <c r="B4170" s="274" t="s">
        <v>20188</v>
      </c>
      <c r="C4170" s="98" t="s">
        <v>15985</v>
      </c>
      <c r="D4170" s="98" t="s">
        <v>15797</v>
      </c>
      <c r="E4170" s="276"/>
    </row>
    <row r="4171" spans="1:5" ht="15.75">
      <c r="A4171" s="129"/>
      <c r="B4171" s="274" t="s">
        <v>20189</v>
      </c>
      <c r="C4171" s="98" t="s">
        <v>15985</v>
      </c>
      <c r="D4171" s="98" t="s">
        <v>15797</v>
      </c>
      <c r="E4171" s="276"/>
    </row>
    <row r="4172" spans="1:5" ht="15.75">
      <c r="A4172" s="129"/>
      <c r="B4172" s="274" t="s">
        <v>20190</v>
      </c>
      <c r="C4172" s="98" t="s">
        <v>15985</v>
      </c>
      <c r="D4172" s="98" t="s">
        <v>15797</v>
      </c>
      <c r="E4172" s="276"/>
    </row>
    <row r="4173" spans="1:5" ht="15.75">
      <c r="A4173" s="129"/>
      <c r="B4173" s="274" t="s">
        <v>20191</v>
      </c>
      <c r="C4173" s="98" t="s">
        <v>15985</v>
      </c>
      <c r="D4173" s="98" t="s">
        <v>15797</v>
      </c>
      <c r="E4173" s="276"/>
    </row>
    <row r="4174" spans="1:5" ht="15.75">
      <c r="A4174" s="129"/>
      <c r="B4174" s="274" t="s">
        <v>20192</v>
      </c>
      <c r="C4174" s="98" t="s">
        <v>15985</v>
      </c>
      <c r="D4174" s="98" t="s">
        <v>15797</v>
      </c>
      <c r="E4174" s="276"/>
    </row>
    <row r="4175" spans="1:5" ht="15.75">
      <c r="A4175" s="129"/>
      <c r="B4175" s="274" t="s">
        <v>20193</v>
      </c>
      <c r="C4175" s="98" t="s">
        <v>15985</v>
      </c>
      <c r="D4175" s="98" t="s">
        <v>15797</v>
      </c>
      <c r="E4175" s="276"/>
    </row>
    <row r="4176" spans="1:5" ht="15.75">
      <c r="A4176" s="129"/>
      <c r="B4176" s="274" t="s">
        <v>20194</v>
      </c>
      <c r="C4176" s="98" t="s">
        <v>15985</v>
      </c>
      <c r="D4176" s="98" t="s">
        <v>15797</v>
      </c>
      <c r="E4176" s="276"/>
    </row>
    <row r="4177" spans="1:5" ht="15.75">
      <c r="A4177" s="129"/>
      <c r="B4177" s="274" t="s">
        <v>20195</v>
      </c>
      <c r="C4177" s="98" t="s">
        <v>15985</v>
      </c>
      <c r="D4177" s="98" t="s">
        <v>15797</v>
      </c>
      <c r="E4177" s="276"/>
    </row>
    <row r="4178" spans="1:5" ht="15.75">
      <c r="A4178" s="129"/>
      <c r="B4178" s="274" t="s">
        <v>20196</v>
      </c>
      <c r="C4178" s="98" t="s">
        <v>15985</v>
      </c>
      <c r="D4178" s="98" t="s">
        <v>15797</v>
      </c>
      <c r="E4178" s="276"/>
    </row>
    <row r="4179" spans="1:5" ht="15.75">
      <c r="A4179" s="129"/>
      <c r="B4179" s="274" t="s">
        <v>20197</v>
      </c>
      <c r="C4179" s="98" t="s">
        <v>15985</v>
      </c>
      <c r="D4179" s="98" t="s">
        <v>15797</v>
      </c>
      <c r="E4179" s="276"/>
    </row>
    <row r="4180" spans="1:5" ht="15.75">
      <c r="A4180" s="129"/>
      <c r="B4180" s="274" t="s">
        <v>20198</v>
      </c>
      <c r="C4180" s="98" t="s">
        <v>15985</v>
      </c>
      <c r="D4180" s="98" t="s">
        <v>15797</v>
      </c>
      <c r="E4180" s="276"/>
    </row>
    <row r="4181" spans="1:5" ht="15.75">
      <c r="A4181" s="129"/>
      <c r="B4181" s="274" t="s">
        <v>20199</v>
      </c>
      <c r="C4181" s="98" t="s">
        <v>15985</v>
      </c>
      <c r="D4181" s="98" t="s">
        <v>15797</v>
      </c>
      <c r="E4181" s="276"/>
    </row>
    <row r="4182" spans="1:5" ht="15.75">
      <c r="A4182" s="129"/>
      <c r="B4182" s="274" t="s">
        <v>20200</v>
      </c>
      <c r="C4182" s="98" t="s">
        <v>15985</v>
      </c>
      <c r="D4182" s="98" t="s">
        <v>15797</v>
      </c>
      <c r="E4182" s="276"/>
    </row>
    <row r="4183" spans="1:5" ht="15.75">
      <c r="A4183" s="129"/>
      <c r="B4183" s="274" t="s">
        <v>20201</v>
      </c>
      <c r="C4183" s="98" t="s">
        <v>15985</v>
      </c>
      <c r="D4183" s="98" t="s">
        <v>15797</v>
      </c>
      <c r="E4183" s="276"/>
    </row>
    <row r="4184" spans="1:5" ht="15.75">
      <c r="A4184" s="129"/>
      <c r="B4184" s="274" t="s">
        <v>20202</v>
      </c>
      <c r="C4184" s="98" t="s">
        <v>15985</v>
      </c>
      <c r="D4184" s="98" t="s">
        <v>15797</v>
      </c>
      <c r="E4184" s="276"/>
    </row>
    <row r="4185" spans="1:5" ht="15.75">
      <c r="A4185" s="129"/>
      <c r="B4185" s="274" t="s">
        <v>20203</v>
      </c>
      <c r="C4185" s="98" t="s">
        <v>15985</v>
      </c>
      <c r="D4185" s="98" t="s">
        <v>15797</v>
      </c>
      <c r="E4185" s="276"/>
    </row>
    <row r="4186" spans="1:5" ht="15.75">
      <c r="A4186" s="129"/>
      <c r="B4186" s="274" t="s">
        <v>20204</v>
      </c>
      <c r="C4186" s="98" t="s">
        <v>15985</v>
      </c>
      <c r="D4186" s="98" t="s">
        <v>15797</v>
      </c>
      <c r="E4186" s="276"/>
    </row>
    <row r="4187" spans="1:5" ht="15.75">
      <c r="A4187" s="129"/>
      <c r="B4187" s="274" t="s">
        <v>20205</v>
      </c>
      <c r="C4187" s="98" t="s">
        <v>15985</v>
      </c>
      <c r="D4187" s="98" t="s">
        <v>15797</v>
      </c>
      <c r="E4187" s="276"/>
    </row>
    <row r="4188" spans="1:5" ht="15.75">
      <c r="A4188" s="129"/>
      <c r="B4188" s="274" t="s">
        <v>20206</v>
      </c>
      <c r="C4188" s="98" t="s">
        <v>15985</v>
      </c>
      <c r="D4188" s="98" t="s">
        <v>15797</v>
      </c>
      <c r="E4188" s="276"/>
    </row>
    <row r="4189" spans="1:5" ht="15.75">
      <c r="A4189" s="129"/>
      <c r="B4189" s="274" t="s">
        <v>20207</v>
      </c>
      <c r="C4189" s="98" t="s">
        <v>15985</v>
      </c>
      <c r="D4189" s="98" t="s">
        <v>15797</v>
      </c>
      <c r="E4189" s="276"/>
    </row>
    <row r="4190" spans="1:5" ht="15.75">
      <c r="A4190" s="129"/>
      <c r="B4190" s="274" t="s">
        <v>20208</v>
      </c>
      <c r="C4190" s="98" t="s">
        <v>15985</v>
      </c>
      <c r="D4190" s="98" t="s">
        <v>15797</v>
      </c>
      <c r="E4190" s="276"/>
    </row>
    <row r="4191" spans="1:5" ht="15.75">
      <c r="A4191" s="129"/>
      <c r="B4191" s="274" t="s">
        <v>20209</v>
      </c>
      <c r="C4191" s="98" t="s">
        <v>15985</v>
      </c>
      <c r="D4191" s="98" t="s">
        <v>15797</v>
      </c>
      <c r="E4191" s="276"/>
    </row>
    <row r="4192" spans="1:5" ht="15.75">
      <c r="A4192" s="129"/>
      <c r="B4192" s="274" t="s">
        <v>20210</v>
      </c>
      <c r="C4192" s="98" t="s">
        <v>15985</v>
      </c>
      <c r="D4192" s="98" t="s">
        <v>15797</v>
      </c>
      <c r="E4192" s="276"/>
    </row>
    <row r="4193" spans="1:5" ht="15.75">
      <c r="A4193" s="129"/>
      <c r="B4193" s="274" t="s">
        <v>20211</v>
      </c>
      <c r="C4193" s="98" t="s">
        <v>15985</v>
      </c>
      <c r="D4193" s="98" t="s">
        <v>15797</v>
      </c>
      <c r="E4193" s="276"/>
    </row>
    <row r="4194" spans="1:5" ht="15.75">
      <c r="A4194" s="129"/>
      <c r="B4194" s="274" t="s">
        <v>20212</v>
      </c>
      <c r="C4194" s="98" t="s">
        <v>15985</v>
      </c>
      <c r="D4194" s="98" t="s">
        <v>15797</v>
      </c>
      <c r="E4194" s="276"/>
    </row>
    <row r="4195" spans="1:5" ht="15.75">
      <c r="A4195" s="129"/>
      <c r="B4195" s="274" t="s">
        <v>20213</v>
      </c>
      <c r="C4195" s="98" t="s">
        <v>15985</v>
      </c>
      <c r="D4195" s="98" t="s">
        <v>15797</v>
      </c>
      <c r="E4195" s="276"/>
    </row>
    <row r="4196" spans="1:5" ht="15.75">
      <c r="A4196" s="129"/>
      <c r="B4196" s="274" t="s">
        <v>20214</v>
      </c>
      <c r="C4196" s="98" t="s">
        <v>15985</v>
      </c>
      <c r="D4196" s="98" t="s">
        <v>15797</v>
      </c>
      <c r="E4196" s="276"/>
    </row>
    <row r="4197" spans="1:5" ht="15.75">
      <c r="A4197" s="129"/>
      <c r="B4197" s="274" t="s">
        <v>20215</v>
      </c>
      <c r="C4197" s="98" t="s">
        <v>15985</v>
      </c>
      <c r="D4197" s="98" t="s">
        <v>15797</v>
      </c>
      <c r="E4197" s="276"/>
    </row>
    <row r="4198" spans="1:5" ht="15.75">
      <c r="A4198" s="129"/>
      <c r="B4198" s="274" t="s">
        <v>20216</v>
      </c>
      <c r="C4198" s="98" t="s">
        <v>15985</v>
      </c>
      <c r="D4198" s="98" t="s">
        <v>15797</v>
      </c>
      <c r="E4198" s="276"/>
    </row>
    <row r="4199" spans="1:5" ht="15.75">
      <c r="A4199" s="129"/>
      <c r="B4199" s="274" t="s">
        <v>20217</v>
      </c>
      <c r="C4199" s="98" t="s">
        <v>15985</v>
      </c>
      <c r="D4199" s="98" t="s">
        <v>15797</v>
      </c>
      <c r="E4199" s="276"/>
    </row>
    <row r="4200" spans="1:5" ht="15.75">
      <c r="A4200" s="129"/>
      <c r="B4200" s="274" t="s">
        <v>20218</v>
      </c>
      <c r="C4200" s="98" t="s">
        <v>15985</v>
      </c>
      <c r="D4200" s="98" t="s">
        <v>15797</v>
      </c>
      <c r="E4200" s="276"/>
    </row>
    <row r="4201" spans="1:5" ht="15.75">
      <c r="A4201" s="129"/>
      <c r="B4201" s="274" t="s">
        <v>20219</v>
      </c>
      <c r="C4201" s="98" t="s">
        <v>15985</v>
      </c>
      <c r="D4201" s="98" t="s">
        <v>15797</v>
      </c>
      <c r="E4201" s="276"/>
    </row>
    <row r="4202" spans="1:5" ht="15.75">
      <c r="A4202" s="129"/>
      <c r="B4202" s="274" t="s">
        <v>20220</v>
      </c>
      <c r="C4202" s="98" t="s">
        <v>15985</v>
      </c>
      <c r="D4202" s="98" t="s">
        <v>15797</v>
      </c>
      <c r="E4202" s="276"/>
    </row>
    <row r="4203" spans="1:5" ht="15.75">
      <c r="A4203" s="129"/>
      <c r="B4203" s="274" t="s">
        <v>20221</v>
      </c>
      <c r="C4203" s="98" t="s">
        <v>15985</v>
      </c>
      <c r="D4203" s="98" t="s">
        <v>15797</v>
      </c>
      <c r="E4203" s="276"/>
    </row>
    <row r="4204" spans="1:5" ht="15.75">
      <c r="A4204" s="129"/>
      <c r="B4204" s="274" t="s">
        <v>20222</v>
      </c>
      <c r="C4204" s="98" t="s">
        <v>15985</v>
      </c>
      <c r="D4204" s="98" t="s">
        <v>15797</v>
      </c>
      <c r="E4204" s="276"/>
    </row>
    <row r="4205" spans="1:5" ht="15.75">
      <c r="A4205" s="129"/>
      <c r="B4205" s="274" t="s">
        <v>20223</v>
      </c>
      <c r="C4205" s="98" t="s">
        <v>15985</v>
      </c>
      <c r="D4205" s="98" t="s">
        <v>15797</v>
      </c>
      <c r="E4205" s="276"/>
    </row>
    <row r="4206" spans="1:5" ht="15.75">
      <c r="A4206" s="129"/>
      <c r="B4206" s="274" t="s">
        <v>20224</v>
      </c>
      <c r="C4206" s="98" t="s">
        <v>15985</v>
      </c>
      <c r="D4206" s="98" t="s">
        <v>15797</v>
      </c>
      <c r="E4206" s="276"/>
    </row>
    <row r="4207" spans="1:5" ht="15.75">
      <c r="A4207" s="129"/>
      <c r="B4207" s="274" t="s">
        <v>20225</v>
      </c>
      <c r="C4207" s="98" t="s">
        <v>15985</v>
      </c>
      <c r="D4207" s="98" t="s">
        <v>15797</v>
      </c>
      <c r="E4207" s="276"/>
    </row>
    <row r="4208" spans="1:5" ht="15.75">
      <c r="A4208" s="129"/>
      <c r="B4208" s="274" t="s">
        <v>20226</v>
      </c>
      <c r="C4208" s="98" t="s">
        <v>15985</v>
      </c>
      <c r="D4208" s="98" t="s">
        <v>15797</v>
      </c>
      <c r="E4208" s="276"/>
    </row>
    <row r="4209" spans="1:5" ht="15.75">
      <c r="A4209" s="129"/>
      <c r="B4209" s="274" t="s">
        <v>20227</v>
      </c>
      <c r="C4209" s="98" t="s">
        <v>15985</v>
      </c>
      <c r="D4209" s="98" t="s">
        <v>15797</v>
      </c>
      <c r="E4209" s="276"/>
    </row>
    <row r="4210" spans="1:5" ht="15.75">
      <c r="A4210" s="129"/>
      <c r="B4210" s="274" t="s">
        <v>20228</v>
      </c>
      <c r="C4210" s="98" t="s">
        <v>15985</v>
      </c>
      <c r="D4210" s="98" t="s">
        <v>15797</v>
      </c>
      <c r="E4210" s="276"/>
    </row>
    <row r="4211" spans="1:5" ht="15.75">
      <c r="A4211" s="129"/>
      <c r="B4211" s="274" t="s">
        <v>20229</v>
      </c>
      <c r="C4211" s="98" t="s">
        <v>15985</v>
      </c>
      <c r="D4211" s="98" t="s">
        <v>15797</v>
      </c>
      <c r="E4211" s="276"/>
    </row>
    <row r="4212" spans="1:5" ht="15.75">
      <c r="A4212" s="129"/>
      <c r="B4212" s="274" t="s">
        <v>20230</v>
      </c>
      <c r="C4212" s="98" t="s">
        <v>15985</v>
      </c>
      <c r="D4212" s="98" t="s">
        <v>15797</v>
      </c>
      <c r="E4212" s="276"/>
    </row>
    <row r="4213" spans="1:5" ht="15.75">
      <c r="A4213" s="129"/>
      <c r="B4213" s="274" t="s">
        <v>20231</v>
      </c>
      <c r="C4213" s="98" t="s">
        <v>15985</v>
      </c>
      <c r="D4213" s="98" t="s">
        <v>15797</v>
      </c>
      <c r="E4213" s="276"/>
    </row>
    <row r="4214" spans="1:5" ht="15.75">
      <c r="A4214" s="129"/>
      <c r="B4214" s="274" t="s">
        <v>20232</v>
      </c>
      <c r="C4214" s="98" t="s">
        <v>15985</v>
      </c>
      <c r="D4214" s="98" t="s">
        <v>15797</v>
      </c>
      <c r="E4214" s="276"/>
    </row>
    <row r="4215" spans="1:5" ht="15.75">
      <c r="A4215" s="129"/>
      <c r="B4215" s="274" t="s">
        <v>20233</v>
      </c>
      <c r="C4215" s="98" t="s">
        <v>15985</v>
      </c>
      <c r="D4215" s="98" t="s">
        <v>15797</v>
      </c>
      <c r="E4215" s="276"/>
    </row>
    <row r="4216" spans="1:5" ht="15.75">
      <c r="A4216" s="129"/>
      <c r="B4216" s="274" t="s">
        <v>20234</v>
      </c>
      <c r="C4216" s="98" t="s">
        <v>15985</v>
      </c>
      <c r="D4216" s="98" t="s">
        <v>15797</v>
      </c>
      <c r="E4216" s="276"/>
    </row>
    <row r="4217" spans="1:5" ht="15.75">
      <c r="A4217" s="129"/>
      <c r="B4217" s="274" t="s">
        <v>20235</v>
      </c>
      <c r="C4217" s="98" t="s">
        <v>15985</v>
      </c>
      <c r="D4217" s="98" t="s">
        <v>15797</v>
      </c>
      <c r="E4217" s="276"/>
    </row>
    <row r="4218" spans="1:5" ht="15.75">
      <c r="A4218" s="129"/>
      <c r="B4218" s="274" t="s">
        <v>20236</v>
      </c>
      <c r="C4218" s="98" t="s">
        <v>15985</v>
      </c>
      <c r="D4218" s="98" t="s">
        <v>15797</v>
      </c>
      <c r="E4218" s="276"/>
    </row>
    <row r="4219" spans="1:5" ht="15.75">
      <c r="A4219" s="129"/>
      <c r="B4219" s="274" t="s">
        <v>20237</v>
      </c>
      <c r="C4219" s="98" t="s">
        <v>15985</v>
      </c>
      <c r="D4219" s="98" t="s">
        <v>15797</v>
      </c>
      <c r="E4219" s="276"/>
    </row>
    <row r="4220" spans="1:5" ht="15.75">
      <c r="A4220" s="129"/>
      <c r="B4220" s="274" t="s">
        <v>20238</v>
      </c>
      <c r="C4220" s="98" t="s">
        <v>15985</v>
      </c>
      <c r="D4220" s="98" t="s">
        <v>15797</v>
      </c>
      <c r="E4220" s="276"/>
    </row>
    <row r="4221" spans="1:5" ht="15.75">
      <c r="A4221" s="129"/>
      <c r="B4221" s="274" t="s">
        <v>20239</v>
      </c>
      <c r="C4221" s="98" t="s">
        <v>15985</v>
      </c>
      <c r="D4221" s="98" t="s">
        <v>15797</v>
      </c>
      <c r="E4221" s="276"/>
    </row>
    <row r="4222" spans="1:5" ht="15.75">
      <c r="A4222" s="129"/>
      <c r="B4222" s="274" t="s">
        <v>20240</v>
      </c>
      <c r="C4222" s="98" t="s">
        <v>15985</v>
      </c>
      <c r="D4222" s="98" t="s">
        <v>15797</v>
      </c>
      <c r="E4222" s="276"/>
    </row>
    <row r="4223" spans="1:5" ht="15.75">
      <c r="A4223" s="129"/>
      <c r="B4223" s="274" t="s">
        <v>20241</v>
      </c>
      <c r="C4223" s="98" t="s">
        <v>15985</v>
      </c>
      <c r="D4223" s="98" t="s">
        <v>15797</v>
      </c>
      <c r="E4223" s="276"/>
    </row>
    <row r="4224" spans="1:5" ht="15.75">
      <c r="A4224" s="129"/>
      <c r="B4224" s="274" t="s">
        <v>20242</v>
      </c>
      <c r="C4224" s="98" t="s">
        <v>15985</v>
      </c>
      <c r="D4224" s="98" t="s">
        <v>15797</v>
      </c>
      <c r="E4224" s="276"/>
    </row>
    <row r="4225" spans="1:5" ht="15.75">
      <c r="A4225" s="129"/>
      <c r="B4225" s="274" t="s">
        <v>20243</v>
      </c>
      <c r="C4225" s="98" t="s">
        <v>15985</v>
      </c>
      <c r="D4225" s="98" t="s">
        <v>15797</v>
      </c>
      <c r="E4225" s="276"/>
    </row>
    <row r="4226" spans="1:5" ht="15.75">
      <c r="A4226" s="129"/>
      <c r="B4226" s="274" t="s">
        <v>20244</v>
      </c>
      <c r="C4226" s="98" t="s">
        <v>15985</v>
      </c>
      <c r="D4226" s="98" t="s">
        <v>15797</v>
      </c>
      <c r="E4226" s="276"/>
    </row>
    <row r="4227" spans="1:5" ht="15.75">
      <c r="A4227" s="129"/>
      <c r="B4227" s="274" t="s">
        <v>20245</v>
      </c>
      <c r="C4227" s="98" t="s">
        <v>15985</v>
      </c>
      <c r="D4227" s="98" t="s">
        <v>15797</v>
      </c>
      <c r="E4227" s="276"/>
    </row>
    <row r="4228" spans="1:5" ht="15.75">
      <c r="A4228" s="129"/>
      <c r="B4228" s="274" t="s">
        <v>20246</v>
      </c>
      <c r="C4228" s="98" t="s">
        <v>15985</v>
      </c>
      <c r="D4228" s="98" t="s">
        <v>15797</v>
      </c>
      <c r="E4228" s="276"/>
    </row>
    <row r="4229" spans="1:5" ht="15.75">
      <c r="A4229" s="129"/>
      <c r="B4229" s="274" t="s">
        <v>20247</v>
      </c>
      <c r="C4229" s="98" t="s">
        <v>15985</v>
      </c>
      <c r="D4229" s="98" t="s">
        <v>15797</v>
      </c>
      <c r="E4229" s="276"/>
    </row>
    <row r="4230" spans="1:5" ht="15.75">
      <c r="A4230" s="129"/>
      <c r="B4230" s="274" t="s">
        <v>20248</v>
      </c>
      <c r="C4230" s="98" t="s">
        <v>15985</v>
      </c>
      <c r="D4230" s="98" t="s">
        <v>15797</v>
      </c>
      <c r="E4230" s="276"/>
    </row>
    <row r="4231" spans="1:5" ht="15.75">
      <c r="A4231" s="129"/>
      <c r="B4231" s="274" t="s">
        <v>20249</v>
      </c>
      <c r="C4231" s="98" t="s">
        <v>15985</v>
      </c>
      <c r="D4231" s="98" t="s">
        <v>15797</v>
      </c>
      <c r="E4231" s="276"/>
    </row>
    <row r="4232" spans="1:5" ht="15.75">
      <c r="A4232" s="129"/>
      <c r="B4232" s="274" t="s">
        <v>20250</v>
      </c>
      <c r="C4232" s="98" t="s">
        <v>15985</v>
      </c>
      <c r="D4232" s="98" t="s">
        <v>15797</v>
      </c>
      <c r="E4232" s="276"/>
    </row>
    <row r="4233" spans="1:5" ht="15.75">
      <c r="A4233" s="129"/>
      <c r="B4233" s="274" t="s">
        <v>20251</v>
      </c>
      <c r="C4233" s="98" t="s">
        <v>15985</v>
      </c>
      <c r="D4233" s="98" t="s">
        <v>15797</v>
      </c>
      <c r="E4233" s="276"/>
    </row>
    <row r="4234" spans="1:5" ht="15.75">
      <c r="A4234" s="129"/>
      <c r="B4234" s="274" t="s">
        <v>20252</v>
      </c>
      <c r="C4234" s="98" t="s">
        <v>15985</v>
      </c>
      <c r="D4234" s="98" t="s">
        <v>15797</v>
      </c>
      <c r="E4234" s="276"/>
    </row>
    <row r="4235" spans="1:5" ht="15.75">
      <c r="A4235" s="129"/>
      <c r="B4235" s="274" t="s">
        <v>16158</v>
      </c>
      <c r="C4235" s="98" t="s">
        <v>15811</v>
      </c>
      <c r="D4235" s="98" t="s">
        <v>15797</v>
      </c>
      <c r="E4235" s="276"/>
    </row>
    <row r="4236" spans="1:5" ht="15.75">
      <c r="A4236" s="129"/>
      <c r="B4236" s="274" t="s">
        <v>20253</v>
      </c>
      <c r="C4236" s="98" t="s">
        <v>15811</v>
      </c>
      <c r="D4236" s="98" t="s">
        <v>15797</v>
      </c>
      <c r="E4236" s="276"/>
    </row>
    <row r="4237" spans="1:5" ht="15.75">
      <c r="A4237" s="129"/>
      <c r="B4237" s="274" t="s">
        <v>20254</v>
      </c>
      <c r="C4237" s="98" t="s">
        <v>15811</v>
      </c>
      <c r="D4237" s="98" t="s">
        <v>15797</v>
      </c>
      <c r="E4237" s="276"/>
    </row>
    <row r="4238" spans="1:5" ht="15.75">
      <c r="A4238" s="129"/>
      <c r="B4238" s="274" t="s">
        <v>20255</v>
      </c>
      <c r="C4238" s="98" t="s">
        <v>15877</v>
      </c>
      <c r="D4238" s="98" t="s">
        <v>15797</v>
      </c>
      <c r="E4238" s="276"/>
    </row>
    <row r="4239" spans="1:5" ht="15.75">
      <c r="A4239" s="129"/>
      <c r="B4239" s="274" t="s">
        <v>20256</v>
      </c>
      <c r="C4239" s="98" t="s">
        <v>15877</v>
      </c>
      <c r="D4239" s="98" t="s">
        <v>15797</v>
      </c>
      <c r="E4239" s="276"/>
    </row>
    <row r="4240" spans="1:5" ht="15.75">
      <c r="A4240" s="129"/>
      <c r="B4240" s="274" t="s">
        <v>20257</v>
      </c>
      <c r="C4240" s="98" t="s">
        <v>19396</v>
      </c>
      <c r="D4240" s="98" t="s">
        <v>15797</v>
      </c>
      <c r="E4240" s="276"/>
    </row>
    <row r="4241" spans="1:5" ht="15.75">
      <c r="A4241" s="129"/>
      <c r="B4241" s="274" t="s">
        <v>20258</v>
      </c>
      <c r="C4241" s="98" t="s">
        <v>19398</v>
      </c>
      <c r="D4241" s="98" t="s">
        <v>15797</v>
      </c>
      <c r="E4241" s="276"/>
    </row>
    <row r="4242" spans="1:5" ht="15.75">
      <c r="A4242" s="129"/>
      <c r="B4242" s="274" t="s">
        <v>20259</v>
      </c>
      <c r="C4242" s="98" t="s">
        <v>19400</v>
      </c>
      <c r="D4242" s="98" t="s">
        <v>15797</v>
      </c>
      <c r="E4242" s="276"/>
    </row>
    <row r="4243" spans="1:5" ht="15.75">
      <c r="A4243" s="129"/>
      <c r="B4243" s="274" t="s">
        <v>20260</v>
      </c>
      <c r="C4243" s="98" t="s">
        <v>19402</v>
      </c>
      <c r="D4243" s="98" t="s">
        <v>15797</v>
      </c>
      <c r="E4243" s="276"/>
    </row>
    <row r="4244" spans="1:5" ht="15.75">
      <c r="A4244" s="129"/>
      <c r="B4244" s="274" t="s">
        <v>20261</v>
      </c>
      <c r="C4244" s="98" t="s">
        <v>19404</v>
      </c>
      <c r="D4244" s="98" t="s">
        <v>15797</v>
      </c>
      <c r="E4244" s="276"/>
    </row>
    <row r="4245" spans="1:5" ht="15.75">
      <c r="A4245" s="129"/>
      <c r="B4245" s="274" t="s">
        <v>20262</v>
      </c>
      <c r="C4245" s="98" t="s">
        <v>20263</v>
      </c>
      <c r="D4245" s="98" t="s">
        <v>15797</v>
      </c>
      <c r="E4245" s="276"/>
    </row>
    <row r="4246" spans="1:5" ht="15.75">
      <c r="A4246" s="129"/>
      <c r="B4246" s="274" t="s">
        <v>20264</v>
      </c>
      <c r="C4246" s="98" t="s">
        <v>19412</v>
      </c>
      <c r="D4246" s="98" t="s">
        <v>15797</v>
      </c>
      <c r="E4246" s="276"/>
    </row>
    <row r="4247" spans="1:5" ht="15.75">
      <c r="A4247" s="129"/>
      <c r="B4247" s="274" t="s">
        <v>20265</v>
      </c>
      <c r="C4247" s="98" t="s">
        <v>19414</v>
      </c>
      <c r="D4247" s="98" t="s">
        <v>15797</v>
      </c>
      <c r="E4247" s="276"/>
    </row>
    <row r="4248" spans="1:5" ht="15.75">
      <c r="A4248" s="129"/>
      <c r="B4248" s="274" t="s">
        <v>20266</v>
      </c>
      <c r="C4248" s="98" t="s">
        <v>19416</v>
      </c>
      <c r="D4248" s="98" t="s">
        <v>15797</v>
      </c>
      <c r="E4248" s="276"/>
    </row>
    <row r="4249" spans="1:5" ht="15.75">
      <c r="A4249" s="129"/>
      <c r="B4249" s="274" t="s">
        <v>20267</v>
      </c>
      <c r="C4249" s="98" t="s">
        <v>20268</v>
      </c>
      <c r="D4249" s="98" t="s">
        <v>15797</v>
      </c>
      <c r="E4249" s="276"/>
    </row>
    <row r="4250" spans="1:5" ht="15.75">
      <c r="A4250" s="129"/>
      <c r="B4250" s="274" t="s">
        <v>20269</v>
      </c>
      <c r="C4250" s="98" t="s">
        <v>16064</v>
      </c>
      <c r="D4250" s="98" t="s">
        <v>15797</v>
      </c>
      <c r="E4250" s="276"/>
    </row>
    <row r="4251" spans="1:5" ht="15.75">
      <c r="A4251" s="129"/>
      <c r="B4251" s="274" t="s">
        <v>20270</v>
      </c>
      <c r="C4251" s="98" t="s">
        <v>16064</v>
      </c>
      <c r="D4251" s="98" t="s">
        <v>15797</v>
      </c>
      <c r="E4251" s="276"/>
    </row>
    <row r="4252" spans="1:5" ht="15.75">
      <c r="A4252" s="129"/>
      <c r="B4252" s="274" t="s">
        <v>20271</v>
      </c>
      <c r="C4252" s="98" t="s">
        <v>16064</v>
      </c>
      <c r="D4252" s="98" t="s">
        <v>15797</v>
      </c>
      <c r="E4252" s="276"/>
    </row>
    <row r="4253" spans="1:5" ht="15.75">
      <c r="A4253" s="129"/>
      <c r="B4253" s="274" t="s">
        <v>20272</v>
      </c>
      <c r="C4253" s="98" t="s">
        <v>16064</v>
      </c>
      <c r="D4253" s="98" t="s">
        <v>15797</v>
      </c>
      <c r="E4253" s="276"/>
    </row>
    <row r="4254" spans="1:5" ht="15.75">
      <c r="A4254" s="129"/>
      <c r="B4254" s="274" t="s">
        <v>20273</v>
      </c>
      <c r="C4254" s="98" t="s">
        <v>16064</v>
      </c>
      <c r="D4254" s="98" t="s">
        <v>15797</v>
      </c>
      <c r="E4254" s="276"/>
    </row>
    <row r="4255" spans="1:5" ht="15.75">
      <c r="A4255" s="129"/>
      <c r="B4255" s="274" t="s">
        <v>20274</v>
      </c>
      <c r="C4255" s="98" t="s">
        <v>16064</v>
      </c>
      <c r="D4255" s="98" t="s">
        <v>15797</v>
      </c>
      <c r="E4255" s="276"/>
    </row>
    <row r="4256" spans="1:5" ht="15.75">
      <c r="A4256" s="129"/>
      <c r="B4256" s="274" t="s">
        <v>20275</v>
      </c>
      <c r="C4256" s="98" t="s">
        <v>16064</v>
      </c>
      <c r="D4256" s="98" t="s">
        <v>15797</v>
      </c>
      <c r="E4256" s="276"/>
    </row>
    <row r="4257" spans="1:5" ht="15.75">
      <c r="A4257" s="129"/>
      <c r="B4257" s="274" t="s">
        <v>20276</v>
      </c>
      <c r="C4257" s="98" t="s">
        <v>16064</v>
      </c>
      <c r="D4257" s="98" t="s">
        <v>15797</v>
      </c>
      <c r="E4257" s="276"/>
    </row>
    <row r="4258" spans="1:5" ht="15.75">
      <c r="A4258" s="129"/>
      <c r="B4258" s="274" t="s">
        <v>20277</v>
      </c>
      <c r="C4258" s="98" t="s">
        <v>16064</v>
      </c>
      <c r="D4258" s="98" t="s">
        <v>15797</v>
      </c>
      <c r="E4258" s="276"/>
    </row>
    <row r="4259" spans="1:5" ht="15.75">
      <c r="A4259" s="129"/>
      <c r="B4259" s="274" t="s">
        <v>20278</v>
      </c>
      <c r="C4259" s="98" t="s">
        <v>16064</v>
      </c>
      <c r="D4259" s="98" t="s">
        <v>15797</v>
      </c>
      <c r="E4259" s="276"/>
    </row>
    <row r="4260" spans="1:5" ht="15.75">
      <c r="A4260" s="129"/>
      <c r="B4260" s="274" t="s">
        <v>20279</v>
      </c>
      <c r="C4260" s="98" t="s">
        <v>16064</v>
      </c>
      <c r="D4260" s="98" t="s">
        <v>15797</v>
      </c>
      <c r="E4260" s="276"/>
    </row>
    <row r="4261" spans="1:5" ht="15.75">
      <c r="A4261" s="129"/>
      <c r="B4261" s="274" t="s">
        <v>16159</v>
      </c>
      <c r="C4261" s="98" t="s">
        <v>15811</v>
      </c>
      <c r="D4261" s="98" t="s">
        <v>15797</v>
      </c>
      <c r="E4261" s="276"/>
    </row>
    <row r="4262" spans="1:5" ht="15.75">
      <c r="A4262" s="129"/>
      <c r="B4262" s="274" t="s">
        <v>20280</v>
      </c>
      <c r="C4262" s="98" t="s">
        <v>15815</v>
      </c>
      <c r="D4262" s="98" t="s">
        <v>15886</v>
      </c>
      <c r="E4262" s="276"/>
    </row>
    <row r="4263" spans="1:5" ht="15.75">
      <c r="A4263" s="129"/>
      <c r="B4263" s="274" t="s">
        <v>20281</v>
      </c>
      <c r="C4263" s="98" t="s">
        <v>15815</v>
      </c>
      <c r="D4263" s="98" t="s">
        <v>15797</v>
      </c>
      <c r="E4263" s="276"/>
    </row>
    <row r="4264" spans="1:5" ht="15.75">
      <c r="A4264" s="129"/>
      <c r="B4264" s="274" t="s">
        <v>16160</v>
      </c>
      <c r="C4264" s="98" t="s">
        <v>15815</v>
      </c>
      <c r="D4264" s="98" t="s">
        <v>15797</v>
      </c>
      <c r="E4264" s="276"/>
    </row>
    <row r="4265" spans="1:5" ht="15.75">
      <c r="A4265" s="129"/>
      <c r="B4265" s="274" t="s">
        <v>20282</v>
      </c>
      <c r="C4265" s="98" t="s">
        <v>15815</v>
      </c>
      <c r="D4265" s="98" t="s">
        <v>15797</v>
      </c>
      <c r="E4265" s="276"/>
    </row>
    <row r="4266" spans="1:5" ht="15.75">
      <c r="A4266" s="129"/>
      <c r="B4266" s="274" t="s">
        <v>20283</v>
      </c>
      <c r="C4266" s="98" t="s">
        <v>15811</v>
      </c>
      <c r="D4266" s="98" t="s">
        <v>15797</v>
      </c>
      <c r="E4266" s="276"/>
    </row>
    <row r="4267" spans="1:5" ht="15.75">
      <c r="A4267" s="129"/>
      <c r="B4267" s="274" t="s">
        <v>20284</v>
      </c>
      <c r="C4267" s="98" t="s">
        <v>15811</v>
      </c>
      <c r="D4267" s="98" t="s">
        <v>15797</v>
      </c>
      <c r="E4267" s="276"/>
    </row>
    <row r="4268" spans="1:5" ht="15.75">
      <c r="A4268" s="129"/>
      <c r="B4268" s="274" t="s">
        <v>20285</v>
      </c>
      <c r="C4268" s="98" t="s">
        <v>16388</v>
      </c>
      <c r="D4268" s="98" t="s">
        <v>15797</v>
      </c>
      <c r="E4268" s="276"/>
    </row>
    <row r="4269" spans="1:5" ht="15.75">
      <c r="A4269" s="129"/>
      <c r="B4269" s="274" t="s">
        <v>20286</v>
      </c>
      <c r="C4269" s="98" t="s">
        <v>16388</v>
      </c>
      <c r="D4269" s="98" t="s">
        <v>15797</v>
      </c>
      <c r="E4269" s="276"/>
    </row>
    <row r="4270" spans="1:5" ht="15.75">
      <c r="A4270" s="129"/>
      <c r="B4270" s="274" t="s">
        <v>20287</v>
      </c>
      <c r="C4270" s="98" t="s">
        <v>15815</v>
      </c>
      <c r="D4270" s="98" t="s">
        <v>15797</v>
      </c>
      <c r="E4270" s="276"/>
    </row>
    <row r="4271" spans="1:5" ht="15.75">
      <c r="A4271" s="129"/>
      <c r="B4271" s="274" t="s">
        <v>20288</v>
      </c>
      <c r="C4271" s="98" t="s">
        <v>15811</v>
      </c>
      <c r="D4271" s="98" t="s">
        <v>15797</v>
      </c>
      <c r="E4271" s="276"/>
    </row>
    <row r="4272" spans="1:5" ht="15.75">
      <c r="A4272" s="129"/>
      <c r="B4272" s="274" t="s">
        <v>20289</v>
      </c>
      <c r="C4272" s="98" t="s">
        <v>15811</v>
      </c>
      <c r="D4272" s="98" t="s">
        <v>15797</v>
      </c>
      <c r="E4272" s="276"/>
    </row>
    <row r="4273" spans="1:5" ht="15.75">
      <c r="A4273" s="129"/>
      <c r="B4273" s="274" t="s">
        <v>20290</v>
      </c>
      <c r="C4273" s="98" t="s">
        <v>15811</v>
      </c>
      <c r="D4273" s="98" t="s">
        <v>15797</v>
      </c>
      <c r="E4273" s="276"/>
    </row>
    <row r="4274" spans="1:5" ht="15.75">
      <c r="A4274" s="129"/>
      <c r="B4274" s="274" t="s">
        <v>20291</v>
      </c>
      <c r="C4274" s="98" t="s">
        <v>15811</v>
      </c>
      <c r="D4274" s="98" t="s">
        <v>15797</v>
      </c>
      <c r="E4274" s="276"/>
    </row>
    <row r="4275" spans="1:5" ht="15.75">
      <c r="A4275" s="129"/>
      <c r="B4275" s="274" t="s">
        <v>20292</v>
      </c>
      <c r="C4275" s="98" t="s">
        <v>15815</v>
      </c>
      <c r="D4275" s="98" t="s">
        <v>15797</v>
      </c>
      <c r="E4275" s="276"/>
    </row>
    <row r="4276" spans="1:5" ht="15.75">
      <c r="A4276" s="129"/>
      <c r="B4276" s="274" t="s">
        <v>20293</v>
      </c>
      <c r="C4276" s="98" t="s">
        <v>15811</v>
      </c>
      <c r="D4276" s="98" t="s">
        <v>16150</v>
      </c>
      <c r="E4276" s="276"/>
    </row>
    <row r="4277" spans="1:5" ht="15.75">
      <c r="A4277" s="129"/>
      <c r="B4277" s="274" t="s">
        <v>20294</v>
      </c>
      <c r="C4277" s="98" t="s">
        <v>15815</v>
      </c>
      <c r="D4277" s="98" t="s">
        <v>15797</v>
      </c>
      <c r="E4277" s="276"/>
    </row>
    <row r="4278" spans="1:5" ht="15.75">
      <c r="A4278" s="129"/>
      <c r="B4278" s="274" t="s">
        <v>20295</v>
      </c>
      <c r="C4278" s="98" t="s">
        <v>15815</v>
      </c>
      <c r="D4278" s="98" t="s">
        <v>15797</v>
      </c>
      <c r="E4278" s="276"/>
    </row>
    <row r="4279" spans="1:5" ht="15.75">
      <c r="A4279" s="129"/>
      <c r="B4279" s="274" t="s">
        <v>20296</v>
      </c>
      <c r="C4279" s="98" t="s">
        <v>15815</v>
      </c>
      <c r="D4279" s="98" t="s">
        <v>15797</v>
      </c>
      <c r="E4279" s="276"/>
    </row>
    <row r="4280" spans="1:5" ht="15.75">
      <c r="A4280" s="129"/>
      <c r="B4280" s="274" t="s">
        <v>20297</v>
      </c>
      <c r="C4280" s="98" t="s">
        <v>15815</v>
      </c>
      <c r="D4280" s="98" t="s">
        <v>15797</v>
      </c>
      <c r="E4280" s="276"/>
    </row>
    <row r="4281" spans="1:5" ht="15.75">
      <c r="A4281" s="129"/>
      <c r="B4281" s="274" t="s">
        <v>20298</v>
      </c>
      <c r="C4281" s="98" t="s">
        <v>15811</v>
      </c>
      <c r="D4281" s="98" t="s">
        <v>15797</v>
      </c>
      <c r="E4281" s="276"/>
    </row>
    <row r="4282" spans="1:5" ht="15.75">
      <c r="A4282" s="129"/>
      <c r="B4282" s="274" t="s">
        <v>20299</v>
      </c>
      <c r="C4282" s="98" t="s">
        <v>15811</v>
      </c>
      <c r="D4282" s="98" t="s">
        <v>15797</v>
      </c>
      <c r="E4282" s="276"/>
    </row>
    <row r="4283" spans="1:5" ht="15.75">
      <c r="A4283" s="129"/>
      <c r="B4283" s="274" t="s">
        <v>16161</v>
      </c>
      <c r="C4283" s="98" t="s">
        <v>15811</v>
      </c>
      <c r="D4283" s="98" t="s">
        <v>15797</v>
      </c>
      <c r="E4283" s="276"/>
    </row>
    <row r="4284" spans="1:5" ht="15.75">
      <c r="A4284" s="129"/>
      <c r="B4284" s="274" t="s">
        <v>16162</v>
      </c>
      <c r="C4284" s="98" t="s">
        <v>15811</v>
      </c>
      <c r="D4284" s="98" t="s">
        <v>15797</v>
      </c>
      <c r="E4284" s="276"/>
    </row>
    <row r="4285" spans="1:5" ht="15.75">
      <c r="A4285" s="129"/>
      <c r="B4285" s="274" t="s">
        <v>16163</v>
      </c>
      <c r="C4285" s="98" t="s">
        <v>15811</v>
      </c>
      <c r="D4285" s="98" t="s">
        <v>15797</v>
      </c>
      <c r="E4285" s="276"/>
    </row>
    <row r="4286" spans="1:5" ht="15.75">
      <c r="A4286" s="129"/>
      <c r="B4286" s="274" t="s">
        <v>20300</v>
      </c>
      <c r="C4286" s="98" t="s">
        <v>15811</v>
      </c>
      <c r="D4286" s="98" t="s">
        <v>15797</v>
      </c>
      <c r="E4286" s="276"/>
    </row>
    <row r="4287" spans="1:5" ht="15.75">
      <c r="A4287" s="129"/>
      <c r="B4287" s="274" t="s">
        <v>16164</v>
      </c>
      <c r="C4287" s="98" t="s">
        <v>15811</v>
      </c>
      <c r="D4287" s="98" t="s">
        <v>15797</v>
      </c>
      <c r="E4287" s="276"/>
    </row>
    <row r="4288" spans="1:5" ht="15.75">
      <c r="A4288" s="129"/>
      <c r="B4288" s="274" t="s">
        <v>16165</v>
      </c>
      <c r="C4288" s="98" t="s">
        <v>15811</v>
      </c>
      <c r="D4288" s="98" t="s">
        <v>15797</v>
      </c>
      <c r="E4288" s="276"/>
    </row>
    <row r="4289" spans="1:5" ht="15.75">
      <c r="A4289" s="129"/>
      <c r="B4289" s="274" t="s">
        <v>16166</v>
      </c>
      <c r="C4289" s="98" t="s">
        <v>15811</v>
      </c>
      <c r="D4289" s="98" t="s">
        <v>15797</v>
      </c>
      <c r="E4289" s="276"/>
    </row>
    <row r="4290" spans="1:5" ht="15.75">
      <c r="A4290" s="129"/>
      <c r="B4290" s="274" t="s">
        <v>20301</v>
      </c>
      <c r="C4290" s="98" t="s">
        <v>15811</v>
      </c>
      <c r="D4290" s="98" t="s">
        <v>15797</v>
      </c>
      <c r="E4290" s="276"/>
    </row>
    <row r="4291" spans="1:5" ht="15.75">
      <c r="A4291" s="129"/>
      <c r="B4291" s="274" t="s">
        <v>20302</v>
      </c>
      <c r="C4291" s="98" t="s">
        <v>15811</v>
      </c>
      <c r="D4291" s="98" t="s">
        <v>15797</v>
      </c>
      <c r="E4291" s="276"/>
    </row>
    <row r="4292" spans="1:5" ht="15.75">
      <c r="A4292" s="129"/>
      <c r="B4292" s="274" t="s">
        <v>16167</v>
      </c>
      <c r="C4292" s="98" t="s">
        <v>15811</v>
      </c>
      <c r="D4292" s="98" t="s">
        <v>15797</v>
      </c>
      <c r="E4292" s="276"/>
    </row>
    <row r="4293" spans="1:5" ht="15.75">
      <c r="A4293" s="129"/>
      <c r="B4293" s="274" t="s">
        <v>20303</v>
      </c>
      <c r="C4293" s="98" t="s">
        <v>15811</v>
      </c>
      <c r="D4293" s="98" t="s">
        <v>15797</v>
      </c>
      <c r="E4293" s="276"/>
    </row>
    <row r="4294" spans="1:5" ht="15.75">
      <c r="A4294" s="129"/>
      <c r="B4294" s="274" t="s">
        <v>20304</v>
      </c>
      <c r="C4294" s="98" t="s">
        <v>15811</v>
      </c>
      <c r="D4294" s="98" t="s">
        <v>15797</v>
      </c>
      <c r="E4294" s="276"/>
    </row>
    <row r="4295" spans="1:5" ht="15.75">
      <c r="A4295" s="129"/>
      <c r="B4295" s="274" t="s">
        <v>16168</v>
      </c>
      <c r="C4295" s="98" t="s">
        <v>15811</v>
      </c>
      <c r="D4295" s="98" t="s">
        <v>15797</v>
      </c>
      <c r="E4295" s="276"/>
    </row>
    <row r="4296" spans="1:5" ht="15.75">
      <c r="A4296" s="129"/>
      <c r="B4296" s="274" t="s">
        <v>16169</v>
      </c>
      <c r="C4296" s="98" t="s">
        <v>15811</v>
      </c>
      <c r="D4296" s="98" t="s">
        <v>15797</v>
      </c>
      <c r="E4296" s="276"/>
    </row>
    <row r="4297" spans="1:5" ht="15.75">
      <c r="A4297" s="129"/>
      <c r="B4297" s="274" t="s">
        <v>16170</v>
      </c>
      <c r="C4297" s="98" t="s">
        <v>15815</v>
      </c>
      <c r="D4297" s="98" t="s">
        <v>15797</v>
      </c>
      <c r="E4297" s="276"/>
    </row>
    <row r="4298" spans="1:5" ht="15.75">
      <c r="A4298" s="129"/>
      <c r="B4298" s="274" t="s">
        <v>20305</v>
      </c>
      <c r="C4298" s="98" t="s">
        <v>15811</v>
      </c>
      <c r="D4298" s="98" t="s">
        <v>15797</v>
      </c>
      <c r="E4298" s="276"/>
    </row>
    <row r="4299" spans="1:5" ht="15.75">
      <c r="A4299" s="129"/>
      <c r="B4299" s="274" t="s">
        <v>20306</v>
      </c>
      <c r="C4299" s="98" t="s">
        <v>15811</v>
      </c>
      <c r="D4299" s="98" t="s">
        <v>15797</v>
      </c>
      <c r="E4299" s="276"/>
    </row>
    <row r="4300" spans="1:5" ht="15.75">
      <c r="A4300" s="129"/>
      <c r="B4300" s="274" t="s">
        <v>20307</v>
      </c>
      <c r="C4300" s="98" t="s">
        <v>15811</v>
      </c>
      <c r="D4300" s="98" t="s">
        <v>15797</v>
      </c>
      <c r="E4300" s="276"/>
    </row>
    <row r="4301" spans="1:5" ht="15.75">
      <c r="A4301" s="129"/>
      <c r="B4301" s="274" t="s">
        <v>16171</v>
      </c>
      <c r="C4301" s="98" t="s">
        <v>15811</v>
      </c>
      <c r="D4301" s="98" t="s">
        <v>15797</v>
      </c>
      <c r="E4301" s="276"/>
    </row>
    <row r="4302" spans="1:5" ht="15.75">
      <c r="A4302" s="129"/>
      <c r="B4302" s="274" t="s">
        <v>20308</v>
      </c>
      <c r="C4302" s="98" t="s">
        <v>15811</v>
      </c>
      <c r="D4302" s="98" t="s">
        <v>15797</v>
      </c>
      <c r="E4302" s="276"/>
    </row>
    <row r="4303" spans="1:5" ht="15.75">
      <c r="A4303" s="129"/>
      <c r="B4303" s="274" t="s">
        <v>20309</v>
      </c>
      <c r="C4303" s="98" t="s">
        <v>15811</v>
      </c>
      <c r="D4303" s="98" t="s">
        <v>15797</v>
      </c>
      <c r="E4303" s="276"/>
    </row>
    <row r="4304" spans="1:5" ht="15.75">
      <c r="A4304" s="129"/>
      <c r="B4304" s="274" t="s">
        <v>16172</v>
      </c>
      <c r="C4304" s="98" t="s">
        <v>15811</v>
      </c>
      <c r="D4304" s="98" t="s">
        <v>15797</v>
      </c>
      <c r="E4304" s="276"/>
    </row>
    <row r="4305" spans="1:5" ht="15.75">
      <c r="A4305" s="129"/>
      <c r="B4305" s="274" t="s">
        <v>16173</v>
      </c>
      <c r="C4305" s="98" t="s">
        <v>15811</v>
      </c>
      <c r="D4305" s="98" t="s">
        <v>15797</v>
      </c>
      <c r="E4305" s="276"/>
    </row>
    <row r="4306" spans="1:5" ht="15.75">
      <c r="A4306" s="129"/>
      <c r="B4306" s="274" t="s">
        <v>16174</v>
      </c>
      <c r="C4306" s="98" t="s">
        <v>15815</v>
      </c>
      <c r="D4306" s="98" t="s">
        <v>15797</v>
      </c>
      <c r="E4306" s="276"/>
    </row>
    <row r="4307" spans="1:5" ht="15.75">
      <c r="A4307" s="129"/>
      <c r="B4307" s="274" t="s">
        <v>20310</v>
      </c>
      <c r="C4307" s="98" t="s">
        <v>15811</v>
      </c>
      <c r="D4307" s="98" t="s">
        <v>15797</v>
      </c>
      <c r="E4307" s="276"/>
    </row>
    <row r="4308" spans="1:5" ht="15.75">
      <c r="A4308" s="129"/>
      <c r="B4308" s="274" t="s">
        <v>16175</v>
      </c>
      <c r="C4308" s="98" t="s">
        <v>15811</v>
      </c>
      <c r="D4308" s="98" t="s">
        <v>15797</v>
      </c>
      <c r="E4308" s="276"/>
    </row>
    <row r="4309" spans="1:5" ht="15.75">
      <c r="A4309" s="129"/>
      <c r="B4309" s="274" t="s">
        <v>16176</v>
      </c>
      <c r="C4309" s="98" t="s">
        <v>15811</v>
      </c>
      <c r="D4309" s="98" t="s">
        <v>15797</v>
      </c>
      <c r="E4309" s="276"/>
    </row>
    <row r="4310" spans="1:5" ht="15.75">
      <c r="A4310" s="129"/>
      <c r="B4310" s="274" t="s">
        <v>20311</v>
      </c>
      <c r="C4310" s="98" t="s">
        <v>15811</v>
      </c>
      <c r="D4310" s="98" t="s">
        <v>15797</v>
      </c>
      <c r="E4310" s="276"/>
    </row>
    <row r="4311" spans="1:5" ht="15.75">
      <c r="A4311" s="129"/>
      <c r="B4311" s="274" t="s">
        <v>20312</v>
      </c>
      <c r="C4311" s="98" t="s">
        <v>16064</v>
      </c>
      <c r="D4311" s="98" t="s">
        <v>15797</v>
      </c>
      <c r="E4311" s="276"/>
    </row>
    <row r="4312" spans="1:5" ht="15.75">
      <c r="A4312" s="129"/>
      <c r="B4312" s="274" t="s">
        <v>20313</v>
      </c>
      <c r="C4312" s="98" t="s">
        <v>16064</v>
      </c>
      <c r="D4312" s="98" t="s">
        <v>15797</v>
      </c>
      <c r="E4312" s="276"/>
    </row>
    <row r="4313" spans="1:5" ht="15.75">
      <c r="A4313" s="129"/>
      <c r="B4313" s="274" t="s">
        <v>20314</v>
      </c>
      <c r="C4313" s="98" t="s">
        <v>16064</v>
      </c>
      <c r="D4313" s="98" t="s">
        <v>15797</v>
      </c>
      <c r="E4313" s="276"/>
    </row>
    <row r="4314" spans="1:5" ht="15.75">
      <c r="A4314" s="129"/>
      <c r="B4314" s="274" t="s">
        <v>20315</v>
      </c>
      <c r="C4314" s="98" t="s">
        <v>16064</v>
      </c>
      <c r="D4314" s="98" t="s">
        <v>15797</v>
      </c>
      <c r="E4314" s="276"/>
    </row>
    <row r="4315" spans="1:5" ht="15.75">
      <c r="A4315" s="129"/>
      <c r="B4315" s="274" t="s">
        <v>20316</v>
      </c>
      <c r="C4315" s="98" t="s">
        <v>16064</v>
      </c>
      <c r="D4315" s="98" t="s">
        <v>15797</v>
      </c>
      <c r="E4315" s="276"/>
    </row>
    <row r="4316" spans="1:5" ht="15.75">
      <c r="A4316" s="129"/>
      <c r="B4316" s="274" t="s">
        <v>20317</v>
      </c>
      <c r="C4316" s="98" t="s">
        <v>16064</v>
      </c>
      <c r="D4316" s="98" t="s">
        <v>15797</v>
      </c>
      <c r="E4316" s="276"/>
    </row>
    <row r="4317" spans="1:5" ht="15.75">
      <c r="A4317" s="129"/>
      <c r="B4317" s="274" t="s">
        <v>20318</v>
      </c>
      <c r="C4317" s="98" t="s">
        <v>16064</v>
      </c>
      <c r="D4317" s="98" t="s">
        <v>15797</v>
      </c>
      <c r="E4317" s="276"/>
    </row>
    <row r="4318" spans="1:5" ht="15.75">
      <c r="A4318" s="129"/>
      <c r="B4318" s="274" t="s">
        <v>20319</v>
      </c>
      <c r="C4318" s="98" t="s">
        <v>16064</v>
      </c>
      <c r="D4318" s="98" t="s">
        <v>15797</v>
      </c>
      <c r="E4318" s="276"/>
    </row>
    <row r="4319" spans="1:5" ht="15.75">
      <c r="A4319" s="129"/>
      <c r="B4319" s="274" t="s">
        <v>20320</v>
      </c>
      <c r="C4319" s="98" t="s">
        <v>16064</v>
      </c>
      <c r="D4319" s="98" t="s">
        <v>15797</v>
      </c>
      <c r="E4319" s="276"/>
    </row>
    <row r="4320" spans="1:5" ht="15.75">
      <c r="A4320" s="129"/>
      <c r="B4320" s="274" t="s">
        <v>20321</v>
      </c>
      <c r="C4320" s="98" t="s">
        <v>16064</v>
      </c>
      <c r="D4320" s="98" t="s">
        <v>15797</v>
      </c>
      <c r="E4320" s="276"/>
    </row>
    <row r="4321" spans="1:5" ht="15.75">
      <c r="A4321" s="129"/>
      <c r="B4321" s="274" t="s">
        <v>20322</v>
      </c>
      <c r="C4321" s="98" t="s">
        <v>16064</v>
      </c>
      <c r="D4321" s="98" t="s">
        <v>15797</v>
      </c>
      <c r="E4321" s="276"/>
    </row>
    <row r="4322" spans="1:5" ht="15.75">
      <c r="A4322" s="129"/>
      <c r="B4322" s="274" t="s">
        <v>20323</v>
      </c>
      <c r="C4322" s="98" t="s">
        <v>16064</v>
      </c>
      <c r="D4322" s="98" t="s">
        <v>15797</v>
      </c>
      <c r="E4322" s="276"/>
    </row>
    <row r="4323" spans="1:5" ht="15.75">
      <c r="A4323" s="129"/>
      <c r="B4323" s="274" t="s">
        <v>20324</v>
      </c>
      <c r="C4323" s="98" t="s">
        <v>16064</v>
      </c>
      <c r="D4323" s="98" t="s">
        <v>15797</v>
      </c>
      <c r="E4323" s="276"/>
    </row>
    <row r="4324" spans="1:5" ht="15.75">
      <c r="A4324" s="129"/>
      <c r="B4324" s="274" t="s">
        <v>20325</v>
      </c>
      <c r="C4324" s="98" t="s">
        <v>16064</v>
      </c>
      <c r="D4324" s="98" t="s">
        <v>15797</v>
      </c>
      <c r="E4324" s="276"/>
    </row>
    <row r="4325" spans="1:5" ht="15.75">
      <c r="A4325" s="129"/>
      <c r="B4325" s="274" t="s">
        <v>20326</v>
      </c>
      <c r="C4325" s="98" t="s">
        <v>16064</v>
      </c>
      <c r="D4325" s="98" t="s">
        <v>15797</v>
      </c>
      <c r="E4325" s="276"/>
    </row>
    <row r="4326" spans="1:5" ht="15.75">
      <c r="A4326" s="129"/>
      <c r="B4326" s="274" t="s">
        <v>20327</v>
      </c>
      <c r="C4326" s="98" t="s">
        <v>16064</v>
      </c>
      <c r="D4326" s="98" t="s">
        <v>15797</v>
      </c>
      <c r="E4326" s="276"/>
    </row>
    <row r="4327" spans="1:5" ht="15.75">
      <c r="A4327" s="129"/>
      <c r="B4327" s="274" t="s">
        <v>20328</v>
      </c>
      <c r="C4327" s="98" t="s">
        <v>16064</v>
      </c>
      <c r="D4327" s="98" t="s">
        <v>15797</v>
      </c>
      <c r="E4327" s="276"/>
    </row>
    <row r="4328" spans="1:5" ht="15.75">
      <c r="A4328" s="129"/>
      <c r="B4328" s="274" t="s">
        <v>20329</v>
      </c>
      <c r="C4328" s="98" t="s">
        <v>16064</v>
      </c>
      <c r="D4328" s="98" t="s">
        <v>15797</v>
      </c>
      <c r="E4328" s="276"/>
    </row>
    <row r="4329" spans="1:5" ht="15.75">
      <c r="A4329" s="129"/>
      <c r="B4329" s="274" t="s">
        <v>20330</v>
      </c>
      <c r="C4329" s="98" t="s">
        <v>16064</v>
      </c>
      <c r="D4329" s="98" t="s">
        <v>15797</v>
      </c>
      <c r="E4329" s="276"/>
    </row>
    <row r="4330" spans="1:5" ht="15.75">
      <c r="A4330" s="129"/>
      <c r="B4330" s="274" t="s">
        <v>20331</v>
      </c>
      <c r="C4330" s="98" t="s">
        <v>16064</v>
      </c>
      <c r="D4330" s="98" t="s">
        <v>15797</v>
      </c>
      <c r="E4330" s="276"/>
    </row>
    <row r="4331" spans="1:5" ht="15.75">
      <c r="A4331" s="129"/>
      <c r="B4331" s="274" t="s">
        <v>20332</v>
      </c>
      <c r="C4331" s="98" t="s">
        <v>16064</v>
      </c>
      <c r="D4331" s="98" t="s">
        <v>15797</v>
      </c>
      <c r="E4331" s="276"/>
    </row>
    <row r="4332" spans="1:5" ht="15.75">
      <c r="A4332" s="129"/>
      <c r="B4332" s="274" t="s">
        <v>20333</v>
      </c>
      <c r="C4332" s="98" t="s">
        <v>16064</v>
      </c>
      <c r="D4332" s="98" t="s">
        <v>15797</v>
      </c>
      <c r="E4332" s="276"/>
    </row>
    <row r="4333" spans="1:5" ht="15.75">
      <c r="A4333" s="129"/>
      <c r="B4333" s="274" t="s">
        <v>20334</v>
      </c>
      <c r="C4333" s="98" t="s">
        <v>16064</v>
      </c>
      <c r="D4333" s="98" t="s">
        <v>15797</v>
      </c>
      <c r="E4333" s="276"/>
    </row>
    <row r="4334" spans="1:5" ht="15.75">
      <c r="A4334" s="129"/>
      <c r="B4334" s="274" t="s">
        <v>20335</v>
      </c>
      <c r="C4334" s="98" t="s">
        <v>16064</v>
      </c>
      <c r="D4334" s="98" t="s">
        <v>15797</v>
      </c>
      <c r="E4334" s="276"/>
    </row>
    <row r="4335" spans="1:5" ht="15.75">
      <c r="A4335" s="129"/>
      <c r="B4335" s="274" t="s">
        <v>20336</v>
      </c>
      <c r="C4335" s="98" t="s">
        <v>16064</v>
      </c>
      <c r="D4335" s="98" t="s">
        <v>15797</v>
      </c>
      <c r="E4335" s="276"/>
    </row>
    <row r="4336" spans="1:5" ht="15.75">
      <c r="A4336" s="129"/>
      <c r="B4336" s="274" t="s">
        <v>20337</v>
      </c>
      <c r="C4336" s="98" t="s">
        <v>16064</v>
      </c>
      <c r="D4336" s="98" t="s">
        <v>15797</v>
      </c>
      <c r="E4336" s="276"/>
    </row>
    <row r="4337" spans="1:5" ht="15.75">
      <c r="A4337" s="129"/>
      <c r="B4337" s="274" t="s">
        <v>20338</v>
      </c>
      <c r="C4337" s="98" t="s">
        <v>16064</v>
      </c>
      <c r="D4337" s="98" t="s">
        <v>15797</v>
      </c>
      <c r="E4337" s="276"/>
    </row>
    <row r="4338" spans="1:5" ht="15.75">
      <c r="A4338" s="129"/>
      <c r="B4338" s="274" t="s">
        <v>20339</v>
      </c>
      <c r="C4338" s="98" t="s">
        <v>16064</v>
      </c>
      <c r="D4338" s="98" t="s">
        <v>15797</v>
      </c>
      <c r="E4338" s="276"/>
    </row>
    <row r="4339" spans="1:5" ht="15.75">
      <c r="A4339" s="129"/>
      <c r="B4339" s="274" t="s">
        <v>20340</v>
      </c>
      <c r="C4339" s="98" t="s">
        <v>16064</v>
      </c>
      <c r="D4339" s="98" t="s">
        <v>15797</v>
      </c>
      <c r="E4339" s="276"/>
    </row>
    <row r="4340" spans="1:5" ht="15.75">
      <c r="A4340" s="129"/>
      <c r="B4340" s="274" t="s">
        <v>20341</v>
      </c>
      <c r="C4340" s="98" t="s">
        <v>16064</v>
      </c>
      <c r="D4340" s="98" t="s">
        <v>15797</v>
      </c>
      <c r="E4340" s="276"/>
    </row>
    <row r="4341" spans="1:5" ht="15.75">
      <c r="A4341" s="129"/>
      <c r="B4341" s="274" t="s">
        <v>20342</v>
      </c>
      <c r="C4341" s="98" t="s">
        <v>16064</v>
      </c>
      <c r="D4341" s="98" t="s">
        <v>15797</v>
      </c>
      <c r="E4341" s="276"/>
    </row>
    <row r="4342" spans="1:5" ht="15.75">
      <c r="A4342" s="129"/>
      <c r="B4342" s="274" t="s">
        <v>20343</v>
      </c>
      <c r="C4342" s="98" t="s">
        <v>16064</v>
      </c>
      <c r="D4342" s="98" t="s">
        <v>15797</v>
      </c>
      <c r="E4342" s="276"/>
    </row>
    <row r="4343" spans="1:5" ht="15.75">
      <c r="A4343" s="129"/>
      <c r="B4343" s="274" t="s">
        <v>20344</v>
      </c>
      <c r="C4343" s="98" t="s">
        <v>16064</v>
      </c>
      <c r="D4343" s="98" t="s">
        <v>15797</v>
      </c>
      <c r="E4343" s="276"/>
    </row>
    <row r="4344" spans="1:5" ht="15.75">
      <c r="A4344" s="129"/>
      <c r="B4344" s="274" t="s">
        <v>20345</v>
      </c>
      <c r="C4344" s="98" t="s">
        <v>16064</v>
      </c>
      <c r="D4344" s="98" t="s">
        <v>15797</v>
      </c>
      <c r="E4344" s="276"/>
    </row>
    <row r="4345" spans="1:5" ht="15.75">
      <c r="A4345" s="129"/>
      <c r="B4345" s="274" t="s">
        <v>20346</v>
      </c>
      <c r="C4345" s="98" t="s">
        <v>16064</v>
      </c>
      <c r="D4345" s="98" t="s">
        <v>15797</v>
      </c>
      <c r="E4345" s="276"/>
    </row>
    <row r="4346" spans="1:5" ht="15.75">
      <c r="A4346" s="129"/>
      <c r="B4346" s="274" t="s">
        <v>20347</v>
      </c>
      <c r="C4346" s="98" t="s">
        <v>16064</v>
      </c>
      <c r="D4346" s="98" t="s">
        <v>15797</v>
      </c>
      <c r="E4346" s="276"/>
    </row>
    <row r="4347" spans="1:5" ht="15.75">
      <c r="A4347" s="129"/>
      <c r="B4347" s="274" t="s">
        <v>20348</v>
      </c>
      <c r="C4347" s="98" t="s">
        <v>16064</v>
      </c>
      <c r="D4347" s="98" t="s">
        <v>15797</v>
      </c>
      <c r="E4347" s="276"/>
    </row>
    <row r="4348" spans="1:5" ht="15.75">
      <c r="A4348" s="129"/>
      <c r="B4348" s="274" t="s">
        <v>20349</v>
      </c>
      <c r="C4348" s="98" t="s">
        <v>16064</v>
      </c>
      <c r="D4348" s="98" t="s">
        <v>15797</v>
      </c>
      <c r="E4348" s="276"/>
    </row>
    <row r="4349" spans="1:5" ht="15.75">
      <c r="A4349" s="129"/>
      <c r="B4349" s="274" t="s">
        <v>20350</v>
      </c>
      <c r="C4349" s="98" t="s">
        <v>16064</v>
      </c>
      <c r="D4349" s="98" t="s">
        <v>15797</v>
      </c>
      <c r="E4349" s="276"/>
    </row>
    <row r="4350" spans="1:5" ht="15.75">
      <c r="A4350" s="129"/>
      <c r="B4350" s="274" t="s">
        <v>20351</v>
      </c>
      <c r="C4350" s="98" t="s">
        <v>16064</v>
      </c>
      <c r="D4350" s="98" t="s">
        <v>15797</v>
      </c>
      <c r="E4350" s="276"/>
    </row>
    <row r="4351" spans="1:5" ht="15.75">
      <c r="A4351" s="129"/>
      <c r="B4351" s="274" t="s">
        <v>20352</v>
      </c>
      <c r="C4351" s="98" t="s">
        <v>16064</v>
      </c>
      <c r="D4351" s="98" t="s">
        <v>15797</v>
      </c>
      <c r="E4351" s="276"/>
    </row>
    <row r="4352" spans="1:5" ht="15.75">
      <c r="A4352" s="129"/>
      <c r="B4352" s="274" t="s">
        <v>20353</v>
      </c>
      <c r="C4352" s="98" t="s">
        <v>16064</v>
      </c>
      <c r="D4352" s="98" t="s">
        <v>15797</v>
      </c>
      <c r="E4352" s="276"/>
    </row>
    <row r="4353" spans="1:5" ht="15.75">
      <c r="A4353" s="129"/>
      <c r="B4353" s="274" t="s">
        <v>20354</v>
      </c>
      <c r="C4353" s="98" t="s">
        <v>16064</v>
      </c>
      <c r="D4353" s="98" t="s">
        <v>15797</v>
      </c>
      <c r="E4353" s="276"/>
    </row>
    <row r="4354" spans="1:5" ht="15.75">
      <c r="A4354" s="129"/>
      <c r="B4354" s="274" t="s">
        <v>20355</v>
      </c>
      <c r="C4354" s="98" t="s">
        <v>16064</v>
      </c>
      <c r="D4354" s="98" t="s">
        <v>15797</v>
      </c>
      <c r="E4354" s="276"/>
    </row>
    <row r="4355" spans="1:5" ht="15.75">
      <c r="A4355" s="129"/>
      <c r="B4355" s="274" t="s">
        <v>20356</v>
      </c>
      <c r="C4355" s="98" t="s">
        <v>16064</v>
      </c>
      <c r="D4355" s="98" t="s">
        <v>15797</v>
      </c>
      <c r="E4355" s="276"/>
    </row>
    <row r="4356" spans="1:5" ht="15.75">
      <c r="A4356" s="129"/>
      <c r="B4356" s="274" t="s">
        <v>20357</v>
      </c>
      <c r="C4356" s="98" t="s">
        <v>16064</v>
      </c>
      <c r="D4356" s="98" t="s">
        <v>15797</v>
      </c>
      <c r="E4356" s="276"/>
    </row>
    <row r="4357" spans="1:5" ht="15.75">
      <c r="A4357" s="129"/>
      <c r="B4357" s="274" t="s">
        <v>20358</v>
      </c>
      <c r="C4357" s="98" t="s">
        <v>16064</v>
      </c>
      <c r="D4357" s="98" t="s">
        <v>15797</v>
      </c>
      <c r="E4357" s="276"/>
    </row>
    <row r="4358" spans="1:5" ht="15.75">
      <c r="A4358" s="129"/>
      <c r="B4358" s="274" t="s">
        <v>20359</v>
      </c>
      <c r="C4358" s="98" t="s">
        <v>16064</v>
      </c>
      <c r="D4358" s="98" t="s">
        <v>15797</v>
      </c>
      <c r="E4358" s="276"/>
    </row>
    <row r="4359" spans="1:5" ht="15.75">
      <c r="A4359" s="129"/>
      <c r="B4359" s="274" t="s">
        <v>20360</v>
      </c>
      <c r="C4359" s="98" t="s">
        <v>16064</v>
      </c>
      <c r="D4359" s="98" t="s">
        <v>15797</v>
      </c>
      <c r="E4359" s="276"/>
    </row>
    <row r="4360" spans="1:5" ht="15.75">
      <c r="A4360" s="129"/>
      <c r="B4360" s="274" t="s">
        <v>20361</v>
      </c>
      <c r="C4360" s="98" t="s">
        <v>16064</v>
      </c>
      <c r="D4360" s="98" t="s">
        <v>15797</v>
      </c>
      <c r="E4360" s="276"/>
    </row>
    <row r="4361" spans="1:5" ht="15.75">
      <c r="A4361" s="129"/>
      <c r="B4361" s="274" t="s">
        <v>20362</v>
      </c>
      <c r="C4361" s="98" t="s">
        <v>16064</v>
      </c>
      <c r="D4361" s="98" t="s">
        <v>15797</v>
      </c>
      <c r="E4361" s="276"/>
    </row>
    <row r="4362" spans="1:5" ht="15.75">
      <c r="A4362" s="129"/>
      <c r="B4362" s="274" t="s">
        <v>20363</v>
      </c>
      <c r="C4362" s="98" t="s">
        <v>16064</v>
      </c>
      <c r="D4362" s="98" t="s">
        <v>15797</v>
      </c>
      <c r="E4362" s="276"/>
    </row>
    <row r="4363" spans="1:5" ht="15.75">
      <c r="A4363" s="129"/>
      <c r="B4363" s="274" t="s">
        <v>20364</v>
      </c>
      <c r="C4363" s="98" t="s">
        <v>16064</v>
      </c>
      <c r="D4363" s="98" t="s">
        <v>15797</v>
      </c>
      <c r="E4363" s="276"/>
    </row>
    <row r="4364" spans="1:5" ht="15.75">
      <c r="A4364" s="129"/>
      <c r="B4364" s="274" t="s">
        <v>20365</v>
      </c>
      <c r="C4364" s="98" t="s">
        <v>16064</v>
      </c>
      <c r="D4364" s="98" t="s">
        <v>15797</v>
      </c>
      <c r="E4364" s="276"/>
    </row>
    <row r="4365" spans="1:5" ht="15.75">
      <c r="A4365" s="129"/>
      <c r="B4365" s="274" t="s">
        <v>20366</v>
      </c>
      <c r="C4365" s="98" t="s">
        <v>16064</v>
      </c>
      <c r="D4365" s="98" t="s">
        <v>15797</v>
      </c>
      <c r="E4365" s="276"/>
    </row>
    <row r="4366" spans="1:5" ht="15.75">
      <c r="A4366" s="129"/>
      <c r="B4366" s="274" t="s">
        <v>20367</v>
      </c>
      <c r="C4366" s="98" t="s">
        <v>16064</v>
      </c>
      <c r="D4366" s="98" t="s">
        <v>15797</v>
      </c>
      <c r="E4366" s="276"/>
    </row>
    <row r="4367" spans="1:5" ht="15.75">
      <c r="A4367" s="129"/>
      <c r="B4367" s="274" t="s">
        <v>20368</v>
      </c>
      <c r="C4367" s="98" t="s">
        <v>16064</v>
      </c>
      <c r="D4367" s="98" t="s">
        <v>15797</v>
      </c>
      <c r="E4367" s="276"/>
    </row>
    <row r="4368" spans="1:5" ht="15.75">
      <c r="A4368" s="129"/>
      <c r="B4368" s="274" t="s">
        <v>20369</v>
      </c>
      <c r="C4368" s="98" t="s">
        <v>16064</v>
      </c>
      <c r="D4368" s="98" t="s">
        <v>15797</v>
      </c>
      <c r="E4368" s="276"/>
    </row>
    <row r="4369" spans="1:5" ht="15.75">
      <c r="A4369" s="129"/>
      <c r="B4369" s="274" t="s">
        <v>20370</v>
      </c>
      <c r="C4369" s="98" t="s">
        <v>16064</v>
      </c>
      <c r="D4369" s="98" t="s">
        <v>15797</v>
      </c>
      <c r="E4369" s="276"/>
    </row>
    <row r="4370" spans="1:5" ht="15.75">
      <c r="A4370" s="129"/>
      <c r="B4370" s="274" t="s">
        <v>20371</v>
      </c>
      <c r="C4370" s="98" t="s">
        <v>16064</v>
      </c>
      <c r="D4370" s="98" t="s">
        <v>15797</v>
      </c>
      <c r="E4370" s="276"/>
    </row>
    <row r="4371" spans="1:5" ht="15.75">
      <c r="A4371" s="129"/>
      <c r="B4371" s="274" t="s">
        <v>20372</v>
      </c>
      <c r="C4371" s="98" t="s">
        <v>16064</v>
      </c>
      <c r="D4371" s="98" t="s">
        <v>15797</v>
      </c>
      <c r="E4371" s="276"/>
    </row>
    <row r="4372" spans="1:5" ht="15.75">
      <c r="A4372" s="129"/>
      <c r="B4372" s="274" t="s">
        <v>20373</v>
      </c>
      <c r="C4372" s="98" t="s">
        <v>16064</v>
      </c>
      <c r="D4372" s="98" t="s">
        <v>15797</v>
      </c>
      <c r="E4372" s="276"/>
    </row>
    <row r="4373" spans="1:5" ht="15.75">
      <c r="A4373" s="129"/>
      <c r="B4373" s="274" t="s">
        <v>20374</v>
      </c>
      <c r="C4373" s="98" t="s">
        <v>16064</v>
      </c>
      <c r="D4373" s="98" t="s">
        <v>15797</v>
      </c>
      <c r="E4373" s="276"/>
    </row>
    <row r="4374" spans="1:5" ht="15.75">
      <c r="A4374" s="129"/>
      <c r="B4374" s="274" t="s">
        <v>20375</v>
      </c>
      <c r="C4374" s="98" t="s">
        <v>16064</v>
      </c>
      <c r="D4374" s="98" t="s">
        <v>15797</v>
      </c>
      <c r="E4374" s="276"/>
    </row>
    <row r="4375" spans="1:5" ht="15.75">
      <c r="A4375" s="129"/>
      <c r="B4375" s="274" t="s">
        <v>20376</v>
      </c>
      <c r="C4375" s="98" t="s">
        <v>16064</v>
      </c>
      <c r="D4375" s="98" t="s">
        <v>15797</v>
      </c>
      <c r="E4375" s="276"/>
    </row>
    <row r="4376" spans="1:5" ht="15.75">
      <c r="A4376" s="129"/>
      <c r="B4376" s="274" t="s">
        <v>20377</v>
      </c>
      <c r="C4376" s="98" t="s">
        <v>16064</v>
      </c>
      <c r="D4376" s="98" t="s">
        <v>15797</v>
      </c>
      <c r="E4376" s="276"/>
    </row>
    <row r="4377" spans="1:5" ht="15.75">
      <c r="A4377" s="129"/>
      <c r="B4377" s="274" t="s">
        <v>20378</v>
      </c>
      <c r="C4377" s="98" t="s">
        <v>16064</v>
      </c>
      <c r="D4377" s="98" t="s">
        <v>15797</v>
      </c>
      <c r="E4377" s="276"/>
    </row>
    <row r="4378" spans="1:5" ht="15.75">
      <c r="A4378" s="129"/>
      <c r="B4378" s="274" t="s">
        <v>20379</v>
      </c>
      <c r="C4378" s="98" t="s">
        <v>16064</v>
      </c>
      <c r="D4378" s="98" t="s">
        <v>15797</v>
      </c>
      <c r="E4378" s="276"/>
    </row>
    <row r="4379" spans="1:5" ht="15.75">
      <c r="A4379" s="129"/>
      <c r="B4379" s="274" t="s">
        <v>20380</v>
      </c>
      <c r="C4379" s="98" t="s">
        <v>16064</v>
      </c>
      <c r="D4379" s="98" t="s">
        <v>15797</v>
      </c>
      <c r="E4379" s="276"/>
    </row>
    <row r="4380" spans="1:5" ht="15.75">
      <c r="A4380" s="129"/>
      <c r="B4380" s="274" t="s">
        <v>20381</v>
      </c>
      <c r="C4380" s="98" t="s">
        <v>16064</v>
      </c>
      <c r="D4380" s="98" t="s">
        <v>15797</v>
      </c>
      <c r="E4380" s="276"/>
    </row>
    <row r="4381" spans="1:5" ht="15.75">
      <c r="A4381" s="129"/>
      <c r="B4381" s="274" t="s">
        <v>20382</v>
      </c>
      <c r="C4381" s="98" t="s">
        <v>16064</v>
      </c>
      <c r="D4381" s="98" t="s">
        <v>15797</v>
      </c>
      <c r="E4381" s="276"/>
    </row>
    <row r="4382" spans="1:5" ht="15.75">
      <c r="A4382" s="129"/>
      <c r="B4382" s="274" t="s">
        <v>20383</v>
      </c>
      <c r="C4382" s="98" t="s">
        <v>16064</v>
      </c>
      <c r="D4382" s="98" t="s">
        <v>15797</v>
      </c>
      <c r="E4382" s="276"/>
    </row>
    <row r="4383" spans="1:5" ht="15.75">
      <c r="A4383" s="129"/>
      <c r="B4383" s="274" t="s">
        <v>20384</v>
      </c>
      <c r="C4383" s="98" t="s">
        <v>16064</v>
      </c>
      <c r="D4383" s="98" t="s">
        <v>15797</v>
      </c>
      <c r="E4383" s="276"/>
    </row>
    <row r="4384" spans="1:5" ht="15.75">
      <c r="A4384" s="129"/>
      <c r="B4384" s="274" t="s">
        <v>20385</v>
      </c>
      <c r="C4384" s="98" t="s">
        <v>16064</v>
      </c>
      <c r="D4384" s="98" t="s">
        <v>15797</v>
      </c>
      <c r="E4384" s="276"/>
    </row>
    <row r="4385" spans="1:5" ht="15.75">
      <c r="A4385" s="129"/>
      <c r="B4385" s="274" t="s">
        <v>20386</v>
      </c>
      <c r="C4385" s="98" t="s">
        <v>16064</v>
      </c>
      <c r="D4385" s="98" t="s">
        <v>15797</v>
      </c>
      <c r="E4385" s="276"/>
    </row>
    <row r="4386" spans="1:5" ht="15.75">
      <c r="A4386" s="129"/>
      <c r="B4386" s="274" t="s">
        <v>20387</v>
      </c>
      <c r="C4386" s="98" t="s">
        <v>16064</v>
      </c>
      <c r="D4386" s="98" t="s">
        <v>15797</v>
      </c>
      <c r="E4386" s="276"/>
    </row>
    <row r="4387" spans="1:5" ht="15.75">
      <c r="A4387" s="129"/>
      <c r="B4387" s="274" t="s">
        <v>20388</v>
      </c>
      <c r="C4387" s="98" t="s">
        <v>16064</v>
      </c>
      <c r="D4387" s="98" t="s">
        <v>15797</v>
      </c>
      <c r="E4387" s="276"/>
    </row>
    <row r="4388" spans="1:5" ht="15.75">
      <c r="A4388" s="129"/>
      <c r="B4388" s="274" t="s">
        <v>20389</v>
      </c>
      <c r="C4388" s="98" t="s">
        <v>16064</v>
      </c>
      <c r="D4388" s="98" t="s">
        <v>15797</v>
      </c>
      <c r="E4388" s="276"/>
    </row>
    <row r="4389" spans="1:5" ht="15.75">
      <c r="A4389" s="129"/>
      <c r="B4389" s="274" t="s">
        <v>20390</v>
      </c>
      <c r="C4389" s="98" t="s">
        <v>16064</v>
      </c>
      <c r="D4389" s="98" t="s">
        <v>15797</v>
      </c>
      <c r="E4389" s="276"/>
    </row>
    <row r="4390" spans="1:5" ht="15.75">
      <c r="A4390" s="129"/>
      <c r="B4390" s="274" t="s">
        <v>16177</v>
      </c>
      <c r="C4390" s="98" t="s">
        <v>15815</v>
      </c>
      <c r="D4390" s="98" t="s">
        <v>15797</v>
      </c>
      <c r="E4390" s="276"/>
    </row>
    <row r="4391" spans="1:5" ht="15.75">
      <c r="A4391" s="129"/>
      <c r="B4391" s="274" t="s">
        <v>20391</v>
      </c>
      <c r="C4391" s="98" t="s">
        <v>15985</v>
      </c>
      <c r="D4391" s="98" t="s">
        <v>15797</v>
      </c>
      <c r="E4391" s="276"/>
    </row>
    <row r="4392" spans="1:5" ht="15.75">
      <c r="A4392" s="129"/>
      <c r="B4392" s="274" t="s">
        <v>20392</v>
      </c>
      <c r="C4392" s="98" t="s">
        <v>15985</v>
      </c>
      <c r="D4392" s="98" t="s">
        <v>15797</v>
      </c>
      <c r="E4392" s="276"/>
    </row>
    <row r="4393" spans="1:5" ht="15.75">
      <c r="A4393" s="129"/>
      <c r="B4393" s="274" t="s">
        <v>20393</v>
      </c>
      <c r="C4393" s="98" t="s">
        <v>15985</v>
      </c>
      <c r="D4393" s="98" t="s">
        <v>15797</v>
      </c>
      <c r="E4393" s="276"/>
    </row>
    <row r="4394" spans="1:5" ht="15.75">
      <c r="A4394" s="129"/>
      <c r="B4394" s="274" t="s">
        <v>20394</v>
      </c>
      <c r="C4394" s="98" t="s">
        <v>15985</v>
      </c>
      <c r="D4394" s="98" t="s">
        <v>15797</v>
      </c>
      <c r="E4394" s="276"/>
    </row>
    <row r="4395" spans="1:5" ht="15.75">
      <c r="A4395" s="129"/>
      <c r="B4395" s="274" t="s">
        <v>20395</v>
      </c>
      <c r="C4395" s="98" t="s">
        <v>15985</v>
      </c>
      <c r="D4395" s="98" t="s">
        <v>15797</v>
      </c>
      <c r="E4395" s="276"/>
    </row>
    <row r="4396" spans="1:5" ht="15.75">
      <c r="A4396" s="129"/>
      <c r="B4396" s="274" t="s">
        <v>20396</v>
      </c>
      <c r="C4396" s="98" t="s">
        <v>15985</v>
      </c>
      <c r="D4396" s="98" t="s">
        <v>15797</v>
      </c>
      <c r="E4396" s="276"/>
    </row>
    <row r="4397" spans="1:5" ht="15.75">
      <c r="A4397" s="129"/>
      <c r="B4397" s="274" t="s">
        <v>20397</v>
      </c>
      <c r="C4397" s="98" t="s">
        <v>15811</v>
      </c>
      <c r="D4397" s="98" t="s">
        <v>15797</v>
      </c>
      <c r="E4397" s="276"/>
    </row>
    <row r="4398" spans="1:5" ht="15.75">
      <c r="A4398" s="129"/>
      <c r="B4398" s="274" t="s">
        <v>20398</v>
      </c>
      <c r="C4398" s="98" t="s">
        <v>15811</v>
      </c>
      <c r="D4398" s="98" t="s">
        <v>15797</v>
      </c>
      <c r="E4398" s="276"/>
    </row>
    <row r="4399" spans="1:5" ht="15.75">
      <c r="A4399" s="129"/>
      <c r="B4399" s="274" t="s">
        <v>20399</v>
      </c>
      <c r="C4399" s="98" t="s">
        <v>15811</v>
      </c>
      <c r="D4399" s="98" t="s">
        <v>15797</v>
      </c>
      <c r="E4399" s="276"/>
    </row>
    <row r="4400" spans="1:5" ht="15.75">
      <c r="A4400" s="129"/>
      <c r="B4400" s="274" t="s">
        <v>20400</v>
      </c>
      <c r="C4400" s="98" t="s">
        <v>15811</v>
      </c>
      <c r="D4400" s="98" t="s">
        <v>15797</v>
      </c>
      <c r="E4400" s="276"/>
    </row>
    <row r="4401" spans="1:5" ht="15.75">
      <c r="A4401" s="129"/>
      <c r="B4401" s="274" t="s">
        <v>20401</v>
      </c>
      <c r="C4401" s="98" t="s">
        <v>15815</v>
      </c>
      <c r="D4401" s="98" t="s">
        <v>15797</v>
      </c>
      <c r="E4401" s="276"/>
    </row>
    <row r="4402" spans="1:5" ht="15.75">
      <c r="A4402" s="129"/>
      <c r="B4402" s="274" t="s">
        <v>20402</v>
      </c>
      <c r="C4402" s="98" t="s">
        <v>15815</v>
      </c>
      <c r="D4402" s="98" t="s">
        <v>15886</v>
      </c>
      <c r="E4402" s="276"/>
    </row>
    <row r="4403" spans="1:5" ht="15.75">
      <c r="A4403" s="129"/>
      <c r="B4403" s="274" t="s">
        <v>20403</v>
      </c>
      <c r="C4403" s="98" t="s">
        <v>15815</v>
      </c>
      <c r="D4403" s="98" t="s">
        <v>15797</v>
      </c>
      <c r="E4403" s="276"/>
    </row>
    <row r="4404" spans="1:5" ht="15.75">
      <c r="A4404" s="129"/>
      <c r="B4404" s="274" t="s">
        <v>20404</v>
      </c>
      <c r="C4404" s="98" t="s">
        <v>15815</v>
      </c>
      <c r="D4404" s="98" t="s">
        <v>15797</v>
      </c>
      <c r="E4404" s="276"/>
    </row>
    <row r="4405" spans="1:5" ht="15.75">
      <c r="A4405" s="129"/>
      <c r="B4405" s="274" t="s">
        <v>20405</v>
      </c>
      <c r="C4405" s="98" t="s">
        <v>15815</v>
      </c>
      <c r="D4405" s="98" t="s">
        <v>15797</v>
      </c>
      <c r="E4405" s="276"/>
    </row>
    <row r="4406" spans="1:5" ht="15.75">
      <c r="A4406" s="129"/>
      <c r="B4406" s="274" t="s">
        <v>20406</v>
      </c>
      <c r="C4406" s="98" t="s">
        <v>16064</v>
      </c>
      <c r="D4406" s="98" t="s">
        <v>15797</v>
      </c>
      <c r="E4406" s="276"/>
    </row>
    <row r="4407" spans="1:5" ht="15.75">
      <c r="A4407" s="129"/>
      <c r="B4407" s="274" t="s">
        <v>16178</v>
      </c>
      <c r="C4407" s="98" t="s">
        <v>16064</v>
      </c>
      <c r="D4407" s="98" t="s">
        <v>15797</v>
      </c>
      <c r="E4407" s="276"/>
    </row>
    <row r="4408" spans="1:5" ht="15.75">
      <c r="A4408" s="129"/>
      <c r="B4408" s="274" t="s">
        <v>20407</v>
      </c>
      <c r="C4408" s="98" t="s">
        <v>16064</v>
      </c>
      <c r="D4408" s="98" t="s">
        <v>15797</v>
      </c>
      <c r="E4408" s="276"/>
    </row>
    <row r="4409" spans="1:5" ht="15.75">
      <c r="A4409" s="129"/>
      <c r="B4409" s="274" t="s">
        <v>20408</v>
      </c>
      <c r="C4409" s="98" t="s">
        <v>16064</v>
      </c>
      <c r="D4409" s="98" t="s">
        <v>15797</v>
      </c>
      <c r="E4409" s="276"/>
    </row>
    <row r="4410" spans="1:5" ht="15.75">
      <c r="A4410" s="129"/>
      <c r="B4410" s="274" t="s">
        <v>20409</v>
      </c>
      <c r="C4410" s="98" t="s">
        <v>16064</v>
      </c>
      <c r="D4410" s="98" t="s">
        <v>15797</v>
      </c>
      <c r="E4410" s="276"/>
    </row>
    <row r="4411" spans="1:5" ht="15.75">
      <c r="A4411" s="129"/>
      <c r="B4411" s="274" t="s">
        <v>20410</v>
      </c>
      <c r="C4411" s="98" t="s">
        <v>16064</v>
      </c>
      <c r="D4411" s="98" t="s">
        <v>15797</v>
      </c>
      <c r="E4411" s="276"/>
    </row>
    <row r="4412" spans="1:5" ht="15.75">
      <c r="A4412" s="129"/>
      <c r="B4412" s="274" t="s">
        <v>20411</v>
      </c>
      <c r="C4412" s="98" t="s">
        <v>16064</v>
      </c>
      <c r="D4412" s="98" t="s">
        <v>15797</v>
      </c>
      <c r="E4412" s="276"/>
    </row>
    <row r="4413" spans="1:5" ht="15.75">
      <c r="A4413" s="129"/>
      <c r="B4413" s="274" t="s">
        <v>16179</v>
      </c>
      <c r="C4413" s="98" t="s">
        <v>16064</v>
      </c>
      <c r="D4413" s="98" t="s">
        <v>15797</v>
      </c>
      <c r="E4413" s="276"/>
    </row>
    <row r="4414" spans="1:5" ht="15.75">
      <c r="A4414" s="129"/>
      <c r="B4414" s="274" t="s">
        <v>20412</v>
      </c>
      <c r="C4414" s="98" t="s">
        <v>16064</v>
      </c>
      <c r="D4414" s="98" t="s">
        <v>15797</v>
      </c>
      <c r="E4414" s="276"/>
    </row>
    <row r="4415" spans="1:5" ht="15.75">
      <c r="A4415" s="129"/>
      <c r="B4415" s="274" t="s">
        <v>20413</v>
      </c>
      <c r="C4415" s="98" t="s">
        <v>16064</v>
      </c>
      <c r="D4415" s="98" t="s">
        <v>15797</v>
      </c>
      <c r="E4415" s="276"/>
    </row>
    <row r="4416" spans="1:5" ht="15.75">
      <c r="A4416" s="129"/>
      <c r="B4416" s="274" t="s">
        <v>20414</v>
      </c>
      <c r="C4416" s="98" t="s">
        <v>16064</v>
      </c>
      <c r="D4416" s="98" t="s">
        <v>15797</v>
      </c>
      <c r="E4416" s="276"/>
    </row>
    <row r="4417" spans="1:5" ht="15.75">
      <c r="A4417" s="129"/>
      <c r="B4417" s="274" t="s">
        <v>20415</v>
      </c>
      <c r="C4417" s="98" t="s">
        <v>16064</v>
      </c>
      <c r="D4417" s="98" t="s">
        <v>15797</v>
      </c>
      <c r="E4417" s="276"/>
    </row>
    <row r="4418" spans="1:5" ht="15.75">
      <c r="A4418" s="129"/>
      <c r="B4418" s="274" t="s">
        <v>20416</v>
      </c>
      <c r="C4418" s="98" t="s">
        <v>16064</v>
      </c>
      <c r="D4418" s="98" t="s">
        <v>15797</v>
      </c>
      <c r="E4418" s="276"/>
    </row>
    <row r="4419" spans="1:5" ht="15.75">
      <c r="A4419" s="129"/>
      <c r="B4419" s="274" t="s">
        <v>20417</v>
      </c>
      <c r="C4419" s="98" t="s">
        <v>15811</v>
      </c>
      <c r="D4419" s="98" t="s">
        <v>15797</v>
      </c>
      <c r="E4419" s="276"/>
    </row>
    <row r="4420" spans="1:5" ht="15.75">
      <c r="A4420" s="129"/>
      <c r="B4420" s="274" t="s">
        <v>20418</v>
      </c>
      <c r="C4420" s="98" t="s">
        <v>15811</v>
      </c>
      <c r="D4420" s="98" t="s">
        <v>15797</v>
      </c>
      <c r="E4420" s="276"/>
    </row>
    <row r="4421" spans="1:5" ht="15.75">
      <c r="A4421" s="129"/>
      <c r="B4421" s="274" t="s">
        <v>20419</v>
      </c>
      <c r="C4421" s="98" t="s">
        <v>15811</v>
      </c>
      <c r="D4421" s="98" t="s">
        <v>15797</v>
      </c>
      <c r="E4421" s="276"/>
    </row>
    <row r="4422" spans="1:5" ht="15.75">
      <c r="A4422" s="129"/>
      <c r="B4422" s="274" t="s">
        <v>20420</v>
      </c>
      <c r="C4422" s="98" t="s">
        <v>15811</v>
      </c>
      <c r="D4422" s="98" t="s">
        <v>15797</v>
      </c>
      <c r="E4422" s="276"/>
    </row>
    <row r="4423" spans="1:5" ht="15.75">
      <c r="A4423" s="129"/>
      <c r="B4423" s="274" t="s">
        <v>20421</v>
      </c>
      <c r="C4423" s="98" t="s">
        <v>15811</v>
      </c>
      <c r="D4423" s="98" t="s">
        <v>15797</v>
      </c>
      <c r="E4423" s="276"/>
    </row>
    <row r="4424" spans="1:5" ht="15.75">
      <c r="A4424" s="129"/>
      <c r="B4424" s="274" t="s">
        <v>20422</v>
      </c>
      <c r="C4424" s="98" t="s">
        <v>15811</v>
      </c>
      <c r="D4424" s="98" t="s">
        <v>15797</v>
      </c>
      <c r="E4424" s="276"/>
    </row>
    <row r="4425" spans="1:5" ht="15.75">
      <c r="A4425" s="129"/>
      <c r="B4425" s="274" t="s">
        <v>20423</v>
      </c>
      <c r="C4425" s="98" t="s">
        <v>15815</v>
      </c>
      <c r="D4425" s="98" t="s">
        <v>15797</v>
      </c>
      <c r="E4425" s="276"/>
    </row>
    <row r="4426" spans="1:5" ht="15.75">
      <c r="A4426" s="129"/>
      <c r="B4426" s="274" t="s">
        <v>20424</v>
      </c>
      <c r="C4426" s="98" t="s">
        <v>15815</v>
      </c>
      <c r="D4426" s="98" t="s">
        <v>15797</v>
      </c>
      <c r="E4426" s="276"/>
    </row>
    <row r="4427" spans="1:5" ht="15.75">
      <c r="A4427" s="129"/>
      <c r="B4427" s="274" t="s">
        <v>20425</v>
      </c>
      <c r="C4427" s="98" t="s">
        <v>15815</v>
      </c>
      <c r="D4427" s="98" t="s">
        <v>15797</v>
      </c>
      <c r="E4427" s="276"/>
    </row>
    <row r="4428" spans="1:5" ht="15.75">
      <c r="A4428" s="129"/>
      <c r="B4428" s="274" t="s">
        <v>20426</v>
      </c>
      <c r="C4428" s="98" t="s">
        <v>15815</v>
      </c>
      <c r="D4428" s="98" t="s">
        <v>15797</v>
      </c>
      <c r="E4428" s="276"/>
    </row>
    <row r="4429" spans="1:5" ht="15.75">
      <c r="A4429" s="129"/>
      <c r="B4429" s="274" t="s">
        <v>20427</v>
      </c>
      <c r="C4429" s="98" t="s">
        <v>15811</v>
      </c>
      <c r="D4429" s="98" t="s">
        <v>15797</v>
      </c>
      <c r="E4429" s="276"/>
    </row>
    <row r="4430" spans="1:5" ht="15.75">
      <c r="A4430" s="129"/>
      <c r="B4430" s="274" t="s">
        <v>20428</v>
      </c>
      <c r="C4430" s="98" t="s">
        <v>15815</v>
      </c>
      <c r="D4430" s="98" t="s">
        <v>15797</v>
      </c>
      <c r="E4430" s="276"/>
    </row>
    <row r="4431" spans="1:5" ht="15.75">
      <c r="A4431" s="129"/>
      <c r="B4431" s="274" t="s">
        <v>20429</v>
      </c>
      <c r="C4431" s="98" t="s">
        <v>15815</v>
      </c>
      <c r="D4431" s="98" t="s">
        <v>15797</v>
      </c>
      <c r="E4431" s="276"/>
    </row>
    <row r="4432" spans="1:5" ht="15.75">
      <c r="A4432" s="129"/>
      <c r="B4432" s="274" t="s">
        <v>16180</v>
      </c>
      <c r="C4432" s="98" t="s">
        <v>15815</v>
      </c>
      <c r="D4432" s="98" t="s">
        <v>15797</v>
      </c>
      <c r="E4432" s="276"/>
    </row>
    <row r="4433" spans="1:5" ht="15.75">
      <c r="A4433" s="129"/>
      <c r="B4433" s="274" t="s">
        <v>20430</v>
      </c>
      <c r="C4433" s="98" t="s">
        <v>15815</v>
      </c>
      <c r="D4433" s="98" t="s">
        <v>15797</v>
      </c>
      <c r="E4433" s="276"/>
    </row>
    <row r="4434" spans="1:5" ht="15.75">
      <c r="A4434" s="129"/>
      <c r="B4434" s="274" t="s">
        <v>20431</v>
      </c>
      <c r="C4434" s="98" t="s">
        <v>15815</v>
      </c>
      <c r="D4434" s="98" t="s">
        <v>15797</v>
      </c>
      <c r="E4434" s="276"/>
    </row>
    <row r="4435" spans="1:5" ht="15.75">
      <c r="A4435" s="129"/>
      <c r="B4435" s="274" t="s">
        <v>20432</v>
      </c>
      <c r="C4435" s="98" t="s">
        <v>15811</v>
      </c>
      <c r="D4435" s="98" t="s">
        <v>15797</v>
      </c>
      <c r="E4435" s="276"/>
    </row>
    <row r="4436" spans="1:5" ht="15.75">
      <c r="A4436" s="129"/>
      <c r="B4436" s="274" t="s">
        <v>16181</v>
      </c>
      <c r="C4436" s="98" t="s">
        <v>15811</v>
      </c>
      <c r="D4436" s="98" t="s">
        <v>15797</v>
      </c>
      <c r="E4436" s="276"/>
    </row>
    <row r="4437" spans="1:5" ht="15.75">
      <c r="A4437" s="129"/>
      <c r="B4437" s="274" t="s">
        <v>20433</v>
      </c>
      <c r="C4437" s="98" t="s">
        <v>15811</v>
      </c>
      <c r="D4437" s="98" t="s">
        <v>15797</v>
      </c>
      <c r="E4437" s="276"/>
    </row>
    <row r="4438" spans="1:5" ht="15.75">
      <c r="A4438" s="129"/>
      <c r="B4438" s="274" t="s">
        <v>20434</v>
      </c>
      <c r="C4438" s="98" t="s">
        <v>20435</v>
      </c>
      <c r="D4438" s="98" t="s">
        <v>15797</v>
      </c>
      <c r="E4438" s="276"/>
    </row>
    <row r="4439" spans="1:5" ht="15.75">
      <c r="A4439" s="129"/>
      <c r="B4439" s="274" t="s">
        <v>20436</v>
      </c>
      <c r="C4439" s="98" t="s">
        <v>20435</v>
      </c>
      <c r="D4439" s="98" t="s">
        <v>15797</v>
      </c>
      <c r="E4439" s="276"/>
    </row>
    <row r="4440" spans="1:5" ht="15.75">
      <c r="A4440" s="129"/>
      <c r="B4440" s="274" t="s">
        <v>20437</v>
      </c>
      <c r="C4440" s="98" t="s">
        <v>20435</v>
      </c>
      <c r="D4440" s="98" t="s">
        <v>15797</v>
      </c>
      <c r="E4440" s="276"/>
    </row>
    <row r="4441" spans="1:5" ht="15.75">
      <c r="A4441" s="129"/>
      <c r="B4441" s="274" t="s">
        <v>20438</v>
      </c>
      <c r="C4441" s="98" t="s">
        <v>20435</v>
      </c>
      <c r="D4441" s="98" t="s">
        <v>15797</v>
      </c>
      <c r="E4441" s="276"/>
    </row>
    <row r="4442" spans="1:5" ht="15.75">
      <c r="A4442" s="129"/>
      <c r="B4442" s="274" t="s">
        <v>20439</v>
      </c>
      <c r="C4442" s="98" t="s">
        <v>20435</v>
      </c>
      <c r="D4442" s="98" t="s">
        <v>15797</v>
      </c>
      <c r="E4442" s="276"/>
    </row>
    <row r="4443" spans="1:5" ht="15.75">
      <c r="A4443" s="129"/>
      <c r="B4443" s="274" t="s">
        <v>20440</v>
      </c>
      <c r="C4443" s="98" t="s">
        <v>20435</v>
      </c>
      <c r="D4443" s="98" t="s">
        <v>15797</v>
      </c>
      <c r="E4443" s="276"/>
    </row>
    <row r="4444" spans="1:5" ht="15.75">
      <c r="A4444" s="129"/>
      <c r="B4444" s="274" t="s">
        <v>20441</v>
      </c>
      <c r="C4444" s="98" t="s">
        <v>20435</v>
      </c>
      <c r="D4444" s="98" t="s">
        <v>15797</v>
      </c>
      <c r="E4444" s="276"/>
    </row>
    <row r="4445" spans="1:5" ht="15.75">
      <c r="A4445" s="129"/>
      <c r="B4445" s="274" t="s">
        <v>20442</v>
      </c>
      <c r="C4445" s="98" t="s">
        <v>20435</v>
      </c>
      <c r="D4445" s="98" t="s">
        <v>15797</v>
      </c>
      <c r="E4445" s="276"/>
    </row>
    <row r="4446" spans="1:5" ht="15.75">
      <c r="A4446" s="129"/>
      <c r="B4446" s="274" t="s">
        <v>20443</v>
      </c>
      <c r="C4446" s="98" t="s">
        <v>20435</v>
      </c>
      <c r="D4446" s="98" t="s">
        <v>15797</v>
      </c>
      <c r="E4446" s="276"/>
    </row>
    <row r="4447" spans="1:5" ht="15.75">
      <c r="A4447" s="129"/>
      <c r="B4447" s="274" t="s">
        <v>20444</v>
      </c>
      <c r="C4447" s="98" t="s">
        <v>20435</v>
      </c>
      <c r="D4447" s="98" t="s">
        <v>15797</v>
      </c>
      <c r="E4447" s="276"/>
    </row>
    <row r="4448" spans="1:5" ht="15.75">
      <c r="A4448" s="129"/>
      <c r="B4448" s="274" t="s">
        <v>20445</v>
      </c>
      <c r="C4448" s="98" t="s">
        <v>20435</v>
      </c>
      <c r="D4448" s="98" t="s">
        <v>15797</v>
      </c>
      <c r="E4448" s="276"/>
    </row>
    <row r="4449" spans="1:5" ht="15.75">
      <c r="A4449" s="129"/>
      <c r="B4449" s="274" t="s">
        <v>20446</v>
      </c>
      <c r="C4449" s="98" t="s">
        <v>20435</v>
      </c>
      <c r="D4449" s="98" t="s">
        <v>15797</v>
      </c>
      <c r="E4449" s="276"/>
    </row>
    <row r="4450" spans="1:5" ht="15.75">
      <c r="A4450" s="129"/>
      <c r="B4450" s="274" t="s">
        <v>20447</v>
      </c>
      <c r="C4450" s="98" t="s">
        <v>20435</v>
      </c>
      <c r="D4450" s="98" t="s">
        <v>15797</v>
      </c>
      <c r="E4450" s="276"/>
    </row>
    <row r="4451" spans="1:5" ht="15.75">
      <c r="A4451" s="129"/>
      <c r="B4451" s="274" t="s">
        <v>20448</v>
      </c>
      <c r="C4451" s="98" t="s">
        <v>20435</v>
      </c>
      <c r="D4451" s="98" t="s">
        <v>15797</v>
      </c>
      <c r="E4451" s="276"/>
    </row>
    <row r="4452" spans="1:5" ht="15.75">
      <c r="A4452" s="129"/>
      <c r="B4452" s="274" t="s">
        <v>20449</v>
      </c>
      <c r="C4452" s="98" t="s">
        <v>20435</v>
      </c>
      <c r="D4452" s="98" t="s">
        <v>15797</v>
      </c>
      <c r="E4452" s="276"/>
    </row>
    <row r="4453" spans="1:5" ht="15.75">
      <c r="A4453" s="129"/>
      <c r="B4453" s="274" t="s">
        <v>20450</v>
      </c>
      <c r="C4453" s="98" t="s">
        <v>20435</v>
      </c>
      <c r="D4453" s="98" t="s">
        <v>15797</v>
      </c>
      <c r="E4453" s="276"/>
    </row>
    <row r="4454" spans="1:5" ht="15.75">
      <c r="A4454" s="129"/>
      <c r="B4454" s="274" t="s">
        <v>20451</v>
      </c>
      <c r="C4454" s="98" t="s">
        <v>20435</v>
      </c>
      <c r="D4454" s="98" t="s">
        <v>15797</v>
      </c>
      <c r="E4454" s="276"/>
    </row>
    <row r="4455" spans="1:5" ht="15.75">
      <c r="A4455" s="129"/>
      <c r="B4455" s="274" t="s">
        <v>20452</v>
      </c>
      <c r="C4455" s="98" t="s">
        <v>20435</v>
      </c>
      <c r="D4455" s="98" t="s">
        <v>15797</v>
      </c>
      <c r="E4455" s="276"/>
    </row>
    <row r="4456" spans="1:5" ht="15.75">
      <c r="A4456" s="129"/>
      <c r="B4456" s="274" t="s">
        <v>20453</v>
      </c>
      <c r="C4456" s="98" t="s">
        <v>20435</v>
      </c>
      <c r="D4456" s="98" t="s">
        <v>15797</v>
      </c>
      <c r="E4456" s="276"/>
    </row>
    <row r="4457" spans="1:5" ht="15.75">
      <c r="A4457" s="129"/>
      <c r="B4457" s="274" t="s">
        <v>20454</v>
      </c>
      <c r="C4457" s="98" t="s">
        <v>20435</v>
      </c>
      <c r="D4457" s="98" t="s">
        <v>15797</v>
      </c>
      <c r="E4457" s="276"/>
    </row>
    <row r="4458" spans="1:5" ht="15.75">
      <c r="A4458" s="129"/>
      <c r="B4458" s="274" t="s">
        <v>20455</v>
      </c>
      <c r="C4458" s="98" t="s">
        <v>20435</v>
      </c>
      <c r="D4458" s="98" t="s">
        <v>15797</v>
      </c>
      <c r="E4458" s="276"/>
    </row>
    <row r="4459" spans="1:5" ht="15.75">
      <c r="A4459" s="129"/>
      <c r="B4459" s="274" t="s">
        <v>20456</v>
      </c>
      <c r="C4459" s="98" t="s">
        <v>20435</v>
      </c>
      <c r="D4459" s="98" t="s">
        <v>15797</v>
      </c>
      <c r="E4459" s="276"/>
    </row>
    <row r="4460" spans="1:5" ht="15.75">
      <c r="A4460" s="129"/>
      <c r="B4460" s="274" t="s">
        <v>20457</v>
      </c>
      <c r="C4460" s="98" t="s">
        <v>20435</v>
      </c>
      <c r="D4460" s="98" t="s">
        <v>15797</v>
      </c>
      <c r="E4460" s="276"/>
    </row>
    <row r="4461" spans="1:5" ht="15.75">
      <c r="A4461" s="129"/>
      <c r="B4461" s="274" t="s">
        <v>20458</v>
      </c>
      <c r="C4461" s="98" t="s">
        <v>20435</v>
      </c>
      <c r="D4461" s="98" t="s">
        <v>15797</v>
      </c>
      <c r="E4461" s="276"/>
    </row>
    <row r="4462" spans="1:5" ht="15.75">
      <c r="A4462" s="129"/>
      <c r="B4462" s="274" t="s">
        <v>20459</v>
      </c>
      <c r="C4462" s="98" t="s">
        <v>20435</v>
      </c>
      <c r="D4462" s="98" t="s">
        <v>15797</v>
      </c>
      <c r="E4462" s="276"/>
    </row>
    <row r="4463" spans="1:5" ht="15.75">
      <c r="A4463" s="129"/>
      <c r="B4463" s="274" t="s">
        <v>20459</v>
      </c>
      <c r="C4463" s="98" t="s">
        <v>15985</v>
      </c>
      <c r="D4463" s="98" t="s">
        <v>15797</v>
      </c>
      <c r="E4463" s="276"/>
    </row>
    <row r="4464" spans="1:5" ht="15.75">
      <c r="A4464" s="129"/>
      <c r="B4464" s="274" t="s">
        <v>20460</v>
      </c>
      <c r="C4464" s="98" t="s">
        <v>20435</v>
      </c>
      <c r="D4464" s="98" t="s">
        <v>15797</v>
      </c>
      <c r="E4464" s="276"/>
    </row>
    <row r="4465" spans="1:5" ht="15.75">
      <c r="A4465" s="129"/>
      <c r="B4465" s="274" t="s">
        <v>20461</v>
      </c>
      <c r="C4465" s="98" t="s">
        <v>20435</v>
      </c>
      <c r="D4465" s="98" t="s">
        <v>15797</v>
      </c>
      <c r="E4465" s="276"/>
    </row>
    <row r="4466" spans="1:5" ht="15.75">
      <c r="A4466" s="129"/>
      <c r="B4466" s="274" t="s">
        <v>20462</v>
      </c>
      <c r="C4466" s="98" t="s">
        <v>20435</v>
      </c>
      <c r="D4466" s="98" t="s">
        <v>15797</v>
      </c>
      <c r="E4466" s="276"/>
    </row>
    <row r="4467" spans="1:5" ht="15.75">
      <c r="A4467" s="129"/>
      <c r="B4467" s="274" t="s">
        <v>20463</v>
      </c>
      <c r="C4467" s="98" t="s">
        <v>20435</v>
      </c>
      <c r="D4467" s="98" t="s">
        <v>15797</v>
      </c>
      <c r="E4467" s="276"/>
    </row>
    <row r="4468" spans="1:5" ht="15.75">
      <c r="A4468" s="129"/>
      <c r="B4468" s="274" t="s">
        <v>20464</v>
      </c>
      <c r="C4468" s="98" t="s">
        <v>20435</v>
      </c>
      <c r="D4468" s="98" t="s">
        <v>15797</v>
      </c>
      <c r="E4468" s="276"/>
    </row>
    <row r="4469" spans="1:5" ht="15.75">
      <c r="A4469" s="129"/>
      <c r="B4469" s="274" t="s">
        <v>20465</v>
      </c>
      <c r="C4469" s="98" t="s">
        <v>20435</v>
      </c>
      <c r="D4469" s="98" t="s">
        <v>15797</v>
      </c>
      <c r="E4469" s="276"/>
    </row>
    <row r="4470" spans="1:5" ht="15.75">
      <c r="A4470" s="129"/>
      <c r="B4470" s="274" t="s">
        <v>20466</v>
      </c>
      <c r="C4470" s="98" t="s">
        <v>20435</v>
      </c>
      <c r="D4470" s="98" t="s">
        <v>15797</v>
      </c>
      <c r="E4470" s="276"/>
    </row>
    <row r="4471" spans="1:5" ht="15.75">
      <c r="A4471" s="129"/>
      <c r="B4471" s="274" t="s">
        <v>20467</v>
      </c>
      <c r="C4471" s="98" t="s">
        <v>20435</v>
      </c>
      <c r="D4471" s="98" t="s">
        <v>15797</v>
      </c>
      <c r="E4471" s="276"/>
    </row>
    <row r="4472" spans="1:5" ht="15.75">
      <c r="A4472" s="129"/>
      <c r="B4472" s="274" t="s">
        <v>20468</v>
      </c>
      <c r="C4472" s="98" t="s">
        <v>20435</v>
      </c>
      <c r="D4472" s="98" t="s">
        <v>15797</v>
      </c>
      <c r="E4472" s="276"/>
    </row>
    <row r="4473" spans="1:5" ht="15.75">
      <c r="A4473" s="129"/>
      <c r="B4473" s="274" t="s">
        <v>20469</v>
      </c>
      <c r="C4473" s="98" t="s">
        <v>20435</v>
      </c>
      <c r="D4473" s="98" t="s">
        <v>15797</v>
      </c>
      <c r="E4473" s="276"/>
    </row>
    <row r="4474" spans="1:5" ht="15.75">
      <c r="A4474" s="129"/>
      <c r="B4474" s="274" t="s">
        <v>20470</v>
      </c>
      <c r="C4474" s="98" t="s">
        <v>20435</v>
      </c>
      <c r="D4474" s="98" t="s">
        <v>15797</v>
      </c>
      <c r="E4474" s="276"/>
    </row>
    <row r="4475" spans="1:5" ht="15.75">
      <c r="A4475" s="129"/>
      <c r="B4475" s="274" t="s">
        <v>20471</v>
      </c>
      <c r="C4475" s="98" t="s">
        <v>20435</v>
      </c>
      <c r="D4475" s="98" t="s">
        <v>15797</v>
      </c>
      <c r="E4475" s="276"/>
    </row>
    <row r="4476" spans="1:5" ht="15.75">
      <c r="A4476" s="129"/>
      <c r="B4476" s="274" t="s">
        <v>20472</v>
      </c>
      <c r="C4476" s="98" t="s">
        <v>20435</v>
      </c>
      <c r="D4476" s="98" t="s">
        <v>15797</v>
      </c>
      <c r="E4476" s="276"/>
    </row>
    <row r="4477" spans="1:5" ht="15.75">
      <c r="A4477" s="129"/>
      <c r="B4477" s="274" t="s">
        <v>20473</v>
      </c>
      <c r="C4477" s="98" t="s">
        <v>20435</v>
      </c>
      <c r="D4477" s="98" t="s">
        <v>15797</v>
      </c>
      <c r="E4477" s="276"/>
    </row>
    <row r="4478" spans="1:5" ht="15.75">
      <c r="A4478" s="129"/>
      <c r="B4478" s="274" t="s">
        <v>20474</v>
      </c>
      <c r="C4478" s="98" t="s">
        <v>20435</v>
      </c>
      <c r="D4478" s="98" t="s">
        <v>15797</v>
      </c>
      <c r="E4478" s="276"/>
    </row>
    <row r="4479" spans="1:5" ht="15.75">
      <c r="A4479" s="129"/>
      <c r="B4479" s="274" t="s">
        <v>20475</v>
      </c>
      <c r="C4479" s="98" t="s">
        <v>20435</v>
      </c>
      <c r="D4479" s="98" t="s">
        <v>15797</v>
      </c>
      <c r="E4479" s="276"/>
    </row>
    <row r="4480" spans="1:5" ht="15.75">
      <c r="A4480" s="129"/>
      <c r="B4480" s="274" t="s">
        <v>20476</v>
      </c>
      <c r="C4480" s="98" t="s">
        <v>20435</v>
      </c>
      <c r="D4480" s="98" t="s">
        <v>15797</v>
      </c>
      <c r="E4480" s="276"/>
    </row>
    <row r="4481" spans="1:5" ht="15.75">
      <c r="A4481" s="129"/>
      <c r="B4481" s="274" t="s">
        <v>20477</v>
      </c>
      <c r="C4481" s="98" t="s">
        <v>20435</v>
      </c>
      <c r="D4481" s="98" t="s">
        <v>15797</v>
      </c>
      <c r="E4481" s="276"/>
    </row>
    <row r="4482" spans="1:5" ht="15.75">
      <c r="A4482" s="129"/>
      <c r="B4482" s="274" t="s">
        <v>20478</v>
      </c>
      <c r="C4482" s="98" t="s">
        <v>20435</v>
      </c>
      <c r="D4482" s="98" t="s">
        <v>15797</v>
      </c>
      <c r="E4482" s="276"/>
    </row>
    <row r="4483" spans="1:5" ht="15.75">
      <c r="A4483" s="129"/>
      <c r="B4483" s="274" t="s">
        <v>20479</v>
      </c>
      <c r="C4483" s="98" t="s">
        <v>20435</v>
      </c>
      <c r="D4483" s="98" t="s">
        <v>15797</v>
      </c>
      <c r="E4483" s="276"/>
    </row>
    <row r="4484" spans="1:5" ht="15.75">
      <c r="A4484" s="129"/>
      <c r="B4484" s="274" t="s">
        <v>20480</v>
      </c>
      <c r="C4484" s="98" t="s">
        <v>20435</v>
      </c>
      <c r="D4484" s="98" t="s">
        <v>15797</v>
      </c>
      <c r="E4484" s="276"/>
    </row>
    <row r="4485" spans="1:5" ht="15.75">
      <c r="A4485" s="129"/>
      <c r="B4485" s="274" t="s">
        <v>20481</v>
      </c>
      <c r="C4485" s="98" t="s">
        <v>20435</v>
      </c>
      <c r="D4485" s="98" t="s">
        <v>15797</v>
      </c>
      <c r="E4485" s="276"/>
    </row>
    <row r="4486" spans="1:5" ht="15.75">
      <c r="A4486" s="129"/>
      <c r="B4486" s="274" t="s">
        <v>20482</v>
      </c>
      <c r="C4486" s="98" t="s">
        <v>20435</v>
      </c>
      <c r="D4486" s="98" t="s">
        <v>15797</v>
      </c>
      <c r="E4486" s="276"/>
    </row>
    <row r="4487" spans="1:5" ht="15.75">
      <c r="A4487" s="129"/>
      <c r="B4487" s="274" t="s">
        <v>20483</v>
      </c>
      <c r="C4487" s="98" t="s">
        <v>20435</v>
      </c>
      <c r="D4487" s="98" t="s">
        <v>15797</v>
      </c>
      <c r="E4487" s="276"/>
    </row>
    <row r="4488" spans="1:5" ht="15.75">
      <c r="A4488" s="129"/>
      <c r="B4488" s="274" t="s">
        <v>20484</v>
      </c>
      <c r="C4488" s="98" t="s">
        <v>20435</v>
      </c>
      <c r="D4488" s="98" t="s">
        <v>15797</v>
      </c>
      <c r="E4488" s="276"/>
    </row>
    <row r="4489" spans="1:5" ht="15.75">
      <c r="A4489" s="129"/>
      <c r="B4489" s="274" t="s">
        <v>20485</v>
      </c>
      <c r="C4489" s="98" t="s">
        <v>20435</v>
      </c>
      <c r="D4489" s="98" t="s">
        <v>15797</v>
      </c>
      <c r="E4489" s="276"/>
    </row>
    <row r="4490" spans="1:5" ht="15.75">
      <c r="A4490" s="129"/>
      <c r="B4490" s="274" t="s">
        <v>20486</v>
      </c>
      <c r="C4490" s="98" t="s">
        <v>20435</v>
      </c>
      <c r="D4490" s="98" t="s">
        <v>15797</v>
      </c>
      <c r="E4490" s="276"/>
    </row>
    <row r="4491" spans="1:5" ht="15.75">
      <c r="A4491" s="129"/>
      <c r="B4491" s="274" t="s">
        <v>20487</v>
      </c>
      <c r="C4491" s="98" t="s">
        <v>20435</v>
      </c>
      <c r="D4491" s="98" t="s">
        <v>15797</v>
      </c>
      <c r="E4491" s="276"/>
    </row>
    <row r="4492" spans="1:5" ht="15.75">
      <c r="A4492" s="129"/>
      <c r="B4492" s="274" t="s">
        <v>20488</v>
      </c>
      <c r="C4492" s="98" t="s">
        <v>20435</v>
      </c>
      <c r="D4492" s="98" t="s">
        <v>15797</v>
      </c>
      <c r="E4492" s="276"/>
    </row>
    <row r="4493" spans="1:5" ht="15.75">
      <c r="A4493" s="129"/>
      <c r="B4493" s="274" t="s">
        <v>20489</v>
      </c>
      <c r="C4493" s="98" t="s">
        <v>20435</v>
      </c>
      <c r="D4493" s="98" t="s">
        <v>15797</v>
      </c>
      <c r="E4493" s="276"/>
    </row>
    <row r="4494" spans="1:5" ht="15.75">
      <c r="A4494" s="129"/>
      <c r="B4494" s="274" t="s">
        <v>20490</v>
      </c>
      <c r="C4494" s="98" t="s">
        <v>20435</v>
      </c>
      <c r="D4494" s="98" t="s">
        <v>15797</v>
      </c>
      <c r="E4494" s="276"/>
    </row>
    <row r="4495" spans="1:5" ht="15.75">
      <c r="A4495" s="129"/>
      <c r="B4495" s="274" t="s">
        <v>20491</v>
      </c>
      <c r="C4495" s="98" t="s">
        <v>20435</v>
      </c>
      <c r="D4495" s="98" t="s">
        <v>15797</v>
      </c>
      <c r="E4495" s="276"/>
    </row>
    <row r="4496" spans="1:5" ht="15.75">
      <c r="A4496" s="129"/>
      <c r="B4496" s="274" t="s">
        <v>20492</v>
      </c>
      <c r="C4496" s="98" t="s">
        <v>20435</v>
      </c>
      <c r="D4496" s="98" t="s">
        <v>15797</v>
      </c>
      <c r="E4496" s="276"/>
    </row>
    <row r="4497" spans="1:5" ht="15.75">
      <c r="A4497" s="129"/>
      <c r="B4497" s="274" t="s">
        <v>20493</v>
      </c>
      <c r="C4497" s="98" t="s">
        <v>20435</v>
      </c>
      <c r="D4497" s="98" t="s">
        <v>15797</v>
      </c>
      <c r="E4497" s="276"/>
    </row>
    <row r="4498" spans="1:5" ht="15.75">
      <c r="A4498" s="129"/>
      <c r="B4498" s="274" t="s">
        <v>20494</v>
      </c>
      <c r="C4498" s="98" t="s">
        <v>20435</v>
      </c>
      <c r="D4498" s="98" t="s">
        <v>15797</v>
      </c>
      <c r="E4498" s="276"/>
    </row>
    <row r="4499" spans="1:5" ht="15.75">
      <c r="A4499" s="129"/>
      <c r="B4499" s="274" t="s">
        <v>20495</v>
      </c>
      <c r="C4499" s="98" t="s">
        <v>20435</v>
      </c>
      <c r="D4499" s="98" t="s">
        <v>15797</v>
      </c>
      <c r="E4499" s="276"/>
    </row>
    <row r="4500" spans="1:5" ht="15.75">
      <c r="A4500" s="129"/>
      <c r="B4500" s="274" t="s">
        <v>20496</v>
      </c>
      <c r="C4500" s="98" t="s">
        <v>20435</v>
      </c>
      <c r="D4500" s="98" t="s">
        <v>15797</v>
      </c>
      <c r="E4500" s="276"/>
    </row>
    <row r="4501" spans="1:5" ht="15.75">
      <c r="A4501" s="129"/>
      <c r="B4501" s="274" t="s">
        <v>20497</v>
      </c>
      <c r="C4501" s="98" t="s">
        <v>20435</v>
      </c>
      <c r="D4501" s="98" t="s">
        <v>15797</v>
      </c>
      <c r="E4501" s="276"/>
    </row>
    <row r="4502" spans="1:5" ht="15.75">
      <c r="A4502" s="129"/>
      <c r="B4502" s="274" t="s">
        <v>20498</v>
      </c>
      <c r="C4502" s="98" t="s">
        <v>20435</v>
      </c>
      <c r="D4502" s="98" t="s">
        <v>15797</v>
      </c>
      <c r="E4502" s="276"/>
    </row>
    <row r="4503" spans="1:5" ht="15.75">
      <c r="A4503" s="129"/>
      <c r="B4503" s="274" t="s">
        <v>20499</v>
      </c>
      <c r="C4503" s="98" t="s">
        <v>20435</v>
      </c>
      <c r="D4503" s="98" t="s">
        <v>15797</v>
      </c>
      <c r="E4503" s="276"/>
    </row>
    <row r="4504" spans="1:5" ht="15.75">
      <c r="A4504" s="129"/>
      <c r="B4504" s="274" t="s">
        <v>20500</v>
      </c>
      <c r="C4504" s="98" t="s">
        <v>20435</v>
      </c>
      <c r="D4504" s="98" t="s">
        <v>15797</v>
      </c>
      <c r="E4504" s="276"/>
    </row>
    <row r="4505" spans="1:5" ht="15.75">
      <c r="A4505" s="129"/>
      <c r="B4505" s="274" t="s">
        <v>16182</v>
      </c>
      <c r="C4505" s="98" t="s">
        <v>15811</v>
      </c>
      <c r="D4505" s="98" t="s">
        <v>15797</v>
      </c>
      <c r="E4505" s="276"/>
    </row>
    <row r="4506" spans="1:5" ht="15.75">
      <c r="A4506" s="129"/>
      <c r="B4506" s="274" t="s">
        <v>16183</v>
      </c>
      <c r="C4506" s="98" t="s">
        <v>15811</v>
      </c>
      <c r="D4506" s="98" t="s">
        <v>15797</v>
      </c>
      <c r="E4506" s="276"/>
    </row>
    <row r="4507" spans="1:5" ht="15.75">
      <c r="A4507" s="129"/>
      <c r="B4507" s="274" t="s">
        <v>20501</v>
      </c>
      <c r="C4507" s="98" t="s">
        <v>15811</v>
      </c>
      <c r="D4507" s="98" t="s">
        <v>15797</v>
      </c>
      <c r="E4507" s="276"/>
    </row>
    <row r="4508" spans="1:5" ht="15.75">
      <c r="A4508" s="129"/>
      <c r="B4508" s="274" t="s">
        <v>16184</v>
      </c>
      <c r="C4508" s="98" t="s">
        <v>15811</v>
      </c>
      <c r="D4508" s="98" t="s">
        <v>15797</v>
      </c>
      <c r="E4508" s="276"/>
    </row>
    <row r="4509" spans="1:5" ht="15.75">
      <c r="A4509" s="129"/>
      <c r="B4509" s="274" t="s">
        <v>16185</v>
      </c>
      <c r="C4509" s="98" t="s">
        <v>15811</v>
      </c>
      <c r="D4509" s="98" t="s">
        <v>15797</v>
      </c>
      <c r="E4509" s="276"/>
    </row>
    <row r="4510" spans="1:5" ht="15.75">
      <c r="A4510" s="129"/>
      <c r="B4510" s="274" t="s">
        <v>20502</v>
      </c>
      <c r="C4510" s="98" t="s">
        <v>15811</v>
      </c>
      <c r="D4510" s="98" t="s">
        <v>15797</v>
      </c>
      <c r="E4510" s="276"/>
    </row>
    <row r="4511" spans="1:5" ht="15.75">
      <c r="A4511" s="129"/>
      <c r="B4511" s="274" t="s">
        <v>16186</v>
      </c>
      <c r="C4511" s="98" t="s">
        <v>15811</v>
      </c>
      <c r="D4511" s="98" t="s">
        <v>15797</v>
      </c>
      <c r="E4511" s="276"/>
    </row>
    <row r="4512" spans="1:5" ht="15.75">
      <c r="A4512" s="129"/>
      <c r="B4512" s="274" t="s">
        <v>20503</v>
      </c>
      <c r="C4512" s="98" t="s">
        <v>15811</v>
      </c>
      <c r="D4512" s="98" t="s">
        <v>15797</v>
      </c>
      <c r="E4512" s="276"/>
    </row>
    <row r="4513" spans="1:5" ht="15.75">
      <c r="A4513" s="129"/>
      <c r="B4513" s="274" t="s">
        <v>20504</v>
      </c>
      <c r="C4513" s="98" t="s">
        <v>18348</v>
      </c>
      <c r="D4513" s="98" t="s">
        <v>15797</v>
      </c>
      <c r="E4513" s="276"/>
    </row>
    <row r="4514" spans="1:5" ht="15.75">
      <c r="A4514" s="129"/>
      <c r="B4514" s="274" t="s">
        <v>20505</v>
      </c>
      <c r="C4514" s="98" t="s">
        <v>18348</v>
      </c>
      <c r="D4514" s="98" t="s">
        <v>15797</v>
      </c>
      <c r="E4514" s="276"/>
    </row>
    <row r="4515" spans="1:5" ht="15.75">
      <c r="A4515" s="129"/>
      <c r="B4515" s="274" t="s">
        <v>20506</v>
      </c>
      <c r="C4515" s="98" t="s">
        <v>18348</v>
      </c>
      <c r="D4515" s="98" t="s">
        <v>15797</v>
      </c>
      <c r="E4515" s="276"/>
    </row>
    <row r="4516" spans="1:5" ht="15.75">
      <c r="A4516" s="129"/>
      <c r="B4516" s="274" t="s">
        <v>20507</v>
      </c>
      <c r="C4516" s="98" t="s">
        <v>18348</v>
      </c>
      <c r="D4516" s="98" t="s">
        <v>15797</v>
      </c>
      <c r="E4516" s="276"/>
    </row>
    <row r="4517" spans="1:5" ht="15.75">
      <c r="A4517" s="129"/>
      <c r="B4517" s="274" t="s">
        <v>20508</v>
      </c>
      <c r="C4517" s="98" t="s">
        <v>18348</v>
      </c>
      <c r="D4517" s="98" t="s">
        <v>15797</v>
      </c>
      <c r="E4517" s="276"/>
    </row>
    <row r="4518" spans="1:5" ht="15.75">
      <c r="A4518" s="129"/>
      <c r="B4518" s="274" t="s">
        <v>20509</v>
      </c>
      <c r="C4518" s="98" t="s">
        <v>18348</v>
      </c>
      <c r="D4518" s="98" t="s">
        <v>15797</v>
      </c>
      <c r="E4518" s="276"/>
    </row>
    <row r="4519" spans="1:5" ht="15.75">
      <c r="A4519" s="129"/>
      <c r="B4519" s="274" t="s">
        <v>20510</v>
      </c>
      <c r="C4519" s="98" t="s">
        <v>18348</v>
      </c>
      <c r="D4519" s="98" t="s">
        <v>15797</v>
      </c>
      <c r="E4519" s="276"/>
    </row>
    <row r="4520" spans="1:5" ht="15.75">
      <c r="A4520" s="129"/>
      <c r="B4520" s="274" t="s">
        <v>20511</v>
      </c>
      <c r="C4520" s="98" t="s">
        <v>15811</v>
      </c>
      <c r="D4520" s="98" t="s">
        <v>15797</v>
      </c>
      <c r="E4520" s="276"/>
    </row>
    <row r="4521" spans="1:5" ht="15.75">
      <c r="A4521" s="129"/>
      <c r="B4521" s="274" t="s">
        <v>20512</v>
      </c>
      <c r="C4521" s="98" t="s">
        <v>15811</v>
      </c>
      <c r="D4521" s="98" t="s">
        <v>15797</v>
      </c>
      <c r="E4521" s="276"/>
    </row>
    <row r="4522" spans="1:5" ht="15.75">
      <c r="A4522" s="129"/>
      <c r="B4522" s="274" t="s">
        <v>20513</v>
      </c>
      <c r="C4522" s="98" t="s">
        <v>18348</v>
      </c>
      <c r="D4522" s="98" t="s">
        <v>15797</v>
      </c>
      <c r="E4522" s="276"/>
    </row>
    <row r="4523" spans="1:5" ht="15.75">
      <c r="A4523" s="129"/>
      <c r="B4523" s="274" t="s">
        <v>20514</v>
      </c>
      <c r="C4523" s="98" t="s">
        <v>18348</v>
      </c>
      <c r="D4523" s="98" t="s">
        <v>15797</v>
      </c>
      <c r="E4523" s="276"/>
    </row>
    <row r="4524" spans="1:5" ht="15.75">
      <c r="A4524" s="129"/>
      <c r="B4524" s="274" t="s">
        <v>20515</v>
      </c>
      <c r="C4524" s="98" t="s">
        <v>18348</v>
      </c>
      <c r="D4524" s="98" t="s">
        <v>15797</v>
      </c>
      <c r="E4524" s="276"/>
    </row>
    <row r="4525" spans="1:5" ht="15.75">
      <c r="A4525" s="129"/>
      <c r="B4525" s="274" t="s">
        <v>20516</v>
      </c>
      <c r="C4525" s="98" t="s">
        <v>18348</v>
      </c>
      <c r="D4525" s="98" t="s">
        <v>15797</v>
      </c>
      <c r="E4525" s="276"/>
    </row>
    <row r="4526" spans="1:5" ht="15.75">
      <c r="A4526" s="129"/>
      <c r="B4526" s="274" t="s">
        <v>20517</v>
      </c>
      <c r="C4526" s="98" t="s">
        <v>18348</v>
      </c>
      <c r="D4526" s="98" t="s">
        <v>15797</v>
      </c>
      <c r="E4526" s="276"/>
    </row>
    <row r="4527" spans="1:5" ht="15.75">
      <c r="A4527" s="129"/>
      <c r="B4527" s="274" t="s">
        <v>20518</v>
      </c>
      <c r="C4527" s="98" t="s">
        <v>18348</v>
      </c>
      <c r="D4527" s="98" t="s">
        <v>15797</v>
      </c>
      <c r="E4527" s="276"/>
    </row>
    <row r="4528" spans="1:5" ht="15.75">
      <c r="A4528" s="129"/>
      <c r="B4528" s="274" t="s">
        <v>20519</v>
      </c>
      <c r="C4528" s="98" t="s">
        <v>18348</v>
      </c>
      <c r="D4528" s="98" t="s">
        <v>15797</v>
      </c>
      <c r="E4528" s="276"/>
    </row>
    <row r="4529" spans="1:5" ht="15.75">
      <c r="A4529" s="129"/>
      <c r="B4529" s="274" t="s">
        <v>20520</v>
      </c>
      <c r="C4529" s="98" t="s">
        <v>20521</v>
      </c>
      <c r="D4529" s="98" t="s">
        <v>15797</v>
      </c>
      <c r="E4529" s="276"/>
    </row>
    <row r="4530" spans="1:5" ht="15.75">
      <c r="A4530" s="129"/>
      <c r="B4530" s="274" t="s">
        <v>20522</v>
      </c>
      <c r="C4530" s="98" t="s">
        <v>20523</v>
      </c>
      <c r="D4530" s="98" t="s">
        <v>15797</v>
      </c>
      <c r="E4530" s="276"/>
    </row>
    <row r="4531" spans="1:5" ht="15.75">
      <c r="A4531" s="129"/>
      <c r="B4531" s="274" t="s">
        <v>20524</v>
      </c>
      <c r="C4531" s="98" t="s">
        <v>20523</v>
      </c>
      <c r="D4531" s="98" t="s">
        <v>15797</v>
      </c>
      <c r="E4531" s="276"/>
    </row>
    <row r="4532" spans="1:5" ht="15.75">
      <c r="A4532" s="129"/>
      <c r="B4532" s="274" t="s">
        <v>20525</v>
      </c>
      <c r="C4532" s="98" t="s">
        <v>20523</v>
      </c>
      <c r="D4532" s="98" t="s">
        <v>15797</v>
      </c>
      <c r="E4532" s="276"/>
    </row>
    <row r="4533" spans="1:5" ht="15.75">
      <c r="A4533" s="129"/>
      <c r="B4533" s="274" t="s">
        <v>20526</v>
      </c>
      <c r="C4533" s="98" t="s">
        <v>20523</v>
      </c>
      <c r="D4533" s="98" t="s">
        <v>15797</v>
      </c>
      <c r="E4533" s="276"/>
    </row>
    <row r="4534" spans="1:5" ht="15.75">
      <c r="A4534" s="129"/>
      <c r="B4534" s="274" t="s">
        <v>20527</v>
      </c>
      <c r="C4534" s="98" t="s">
        <v>20523</v>
      </c>
      <c r="D4534" s="98" t="s">
        <v>15797</v>
      </c>
      <c r="E4534" s="276"/>
    </row>
    <row r="4535" spans="1:5" ht="15.75">
      <c r="A4535" s="129"/>
      <c r="B4535" s="274" t="s">
        <v>20528</v>
      </c>
      <c r="C4535" s="98" t="s">
        <v>20523</v>
      </c>
      <c r="D4535" s="98" t="s">
        <v>15797</v>
      </c>
      <c r="E4535" s="276"/>
    </row>
    <row r="4536" spans="1:5" ht="15.75">
      <c r="A4536" s="129"/>
      <c r="B4536" s="274" t="s">
        <v>20529</v>
      </c>
      <c r="C4536" s="98" t="s">
        <v>20523</v>
      </c>
      <c r="D4536" s="98" t="s">
        <v>15797</v>
      </c>
      <c r="E4536" s="276"/>
    </row>
    <row r="4537" spans="1:5" ht="15.75">
      <c r="A4537" s="129"/>
      <c r="B4537" s="274" t="s">
        <v>20530</v>
      </c>
      <c r="C4537" s="98" t="s">
        <v>20523</v>
      </c>
      <c r="D4537" s="98" t="s">
        <v>15797</v>
      </c>
      <c r="E4537" s="276"/>
    </row>
    <row r="4538" spans="1:5" ht="15.75">
      <c r="A4538" s="129"/>
      <c r="B4538" s="274" t="s">
        <v>20531</v>
      </c>
      <c r="C4538" s="98" t="s">
        <v>20523</v>
      </c>
      <c r="D4538" s="98" t="s">
        <v>15797</v>
      </c>
      <c r="E4538" s="276"/>
    </row>
    <row r="4539" spans="1:5" ht="15.75">
      <c r="A4539" s="129"/>
      <c r="B4539" s="274" t="s">
        <v>20532</v>
      </c>
      <c r="C4539" s="98" t="s">
        <v>20523</v>
      </c>
      <c r="D4539" s="98" t="s">
        <v>15797</v>
      </c>
      <c r="E4539" s="276"/>
    </row>
    <row r="4540" spans="1:5" ht="15.75">
      <c r="A4540" s="129"/>
      <c r="B4540" s="274" t="s">
        <v>20533</v>
      </c>
      <c r="C4540" s="98" t="s">
        <v>20523</v>
      </c>
      <c r="D4540" s="98" t="s">
        <v>15797</v>
      </c>
      <c r="E4540" s="276"/>
    </row>
    <row r="4541" spans="1:5" ht="15.75">
      <c r="A4541" s="129"/>
      <c r="B4541" s="274" t="s">
        <v>20534</v>
      </c>
      <c r="C4541" s="98" t="s">
        <v>20523</v>
      </c>
      <c r="D4541" s="98" t="s">
        <v>15797</v>
      </c>
      <c r="E4541" s="276"/>
    </row>
    <row r="4542" spans="1:5" ht="15.75">
      <c r="A4542" s="129"/>
      <c r="B4542" s="274" t="s">
        <v>20535</v>
      </c>
      <c r="C4542" s="98" t="s">
        <v>20523</v>
      </c>
      <c r="D4542" s="98" t="s">
        <v>15797</v>
      </c>
      <c r="E4542" s="276"/>
    </row>
    <row r="4543" spans="1:5" ht="15.75">
      <c r="A4543" s="129"/>
      <c r="B4543" s="274" t="s">
        <v>20536</v>
      </c>
      <c r="C4543" s="98" t="s">
        <v>20523</v>
      </c>
      <c r="D4543" s="98" t="s">
        <v>15797</v>
      </c>
      <c r="E4543" s="276"/>
    </row>
    <row r="4544" spans="1:5" ht="15.75">
      <c r="A4544" s="129"/>
      <c r="B4544" s="274" t="s">
        <v>20537</v>
      </c>
      <c r="C4544" s="98" t="s">
        <v>20523</v>
      </c>
      <c r="D4544" s="98" t="s">
        <v>15797</v>
      </c>
      <c r="E4544" s="276"/>
    </row>
    <row r="4545" spans="1:5" ht="15.75">
      <c r="A4545" s="129"/>
      <c r="B4545" s="274" t="s">
        <v>20538</v>
      </c>
      <c r="C4545" s="98" t="s">
        <v>20523</v>
      </c>
      <c r="D4545" s="98" t="s">
        <v>15797</v>
      </c>
      <c r="E4545" s="276"/>
    </row>
    <row r="4546" spans="1:5" ht="15.75">
      <c r="A4546" s="129"/>
      <c r="B4546" s="274" t="s">
        <v>20539</v>
      </c>
      <c r="C4546" s="98" t="s">
        <v>20523</v>
      </c>
      <c r="D4546" s="98" t="s">
        <v>15797</v>
      </c>
      <c r="E4546" s="276"/>
    </row>
    <row r="4547" spans="1:5" ht="15.75">
      <c r="A4547" s="129"/>
      <c r="B4547" s="274" t="s">
        <v>20540</v>
      </c>
      <c r="C4547" s="98" t="s">
        <v>20523</v>
      </c>
      <c r="D4547" s="98" t="s">
        <v>15797</v>
      </c>
      <c r="E4547" s="276"/>
    </row>
    <row r="4548" spans="1:5" ht="15.75">
      <c r="A4548" s="129"/>
      <c r="B4548" s="274" t="s">
        <v>20541</v>
      </c>
      <c r="C4548" s="98" t="s">
        <v>20523</v>
      </c>
      <c r="D4548" s="98" t="s">
        <v>15797</v>
      </c>
      <c r="E4548" s="276"/>
    </row>
    <row r="4549" spans="1:5" ht="15.75">
      <c r="A4549" s="129"/>
      <c r="B4549" s="274" t="s">
        <v>20542</v>
      </c>
      <c r="C4549" s="98" t="s">
        <v>20523</v>
      </c>
      <c r="D4549" s="98" t="s">
        <v>15797</v>
      </c>
      <c r="E4549" s="276"/>
    </row>
    <row r="4550" spans="1:5" ht="15.75">
      <c r="A4550" s="129"/>
      <c r="B4550" s="274" t="s">
        <v>20543</v>
      </c>
      <c r="C4550" s="98" t="s">
        <v>20523</v>
      </c>
      <c r="D4550" s="98" t="s">
        <v>15797</v>
      </c>
      <c r="E4550" s="276"/>
    </row>
    <row r="4551" spans="1:5" ht="15.75">
      <c r="A4551" s="129"/>
      <c r="B4551" s="274" t="s">
        <v>20544</v>
      </c>
      <c r="C4551" s="98" t="s">
        <v>20523</v>
      </c>
      <c r="D4551" s="98" t="s">
        <v>15797</v>
      </c>
      <c r="E4551" s="276"/>
    </row>
    <row r="4552" spans="1:5" ht="15.75">
      <c r="A4552" s="129"/>
      <c r="B4552" s="274" t="s">
        <v>20545</v>
      </c>
      <c r="C4552" s="98" t="s">
        <v>20523</v>
      </c>
      <c r="D4552" s="98" t="s">
        <v>15797</v>
      </c>
      <c r="E4552" s="276"/>
    </row>
    <row r="4553" spans="1:5" ht="15.75">
      <c r="A4553" s="129"/>
      <c r="B4553" s="274" t="s">
        <v>20546</v>
      </c>
      <c r="C4553" s="98" t="s">
        <v>20523</v>
      </c>
      <c r="D4553" s="98" t="s">
        <v>15797</v>
      </c>
      <c r="E4553" s="276"/>
    </row>
    <row r="4554" spans="1:5" ht="15.75">
      <c r="A4554" s="129"/>
      <c r="B4554" s="274" t="s">
        <v>20547</v>
      </c>
      <c r="C4554" s="98" t="s">
        <v>20523</v>
      </c>
      <c r="D4554" s="98" t="s">
        <v>15797</v>
      </c>
      <c r="E4554" s="276"/>
    </row>
    <row r="4555" spans="1:5" ht="15.75">
      <c r="A4555" s="129"/>
      <c r="B4555" s="274" t="s">
        <v>20548</v>
      </c>
      <c r="C4555" s="98" t="s">
        <v>20523</v>
      </c>
      <c r="D4555" s="98" t="s">
        <v>15797</v>
      </c>
      <c r="E4555" s="276"/>
    </row>
    <row r="4556" spans="1:5" ht="15.75">
      <c r="A4556" s="129"/>
      <c r="B4556" s="274" t="s">
        <v>20549</v>
      </c>
      <c r="C4556" s="98" t="s">
        <v>20523</v>
      </c>
      <c r="D4556" s="98" t="s">
        <v>15797</v>
      </c>
      <c r="E4556" s="276"/>
    </row>
    <row r="4557" spans="1:5" ht="15.75">
      <c r="A4557" s="129"/>
      <c r="B4557" s="274" t="s">
        <v>20550</v>
      </c>
      <c r="C4557" s="98" t="s">
        <v>20523</v>
      </c>
      <c r="D4557" s="98" t="s">
        <v>15797</v>
      </c>
      <c r="E4557" s="276"/>
    </row>
    <row r="4558" spans="1:5" ht="15.75">
      <c r="A4558" s="129"/>
      <c r="B4558" s="274" t="s">
        <v>20551</v>
      </c>
      <c r="C4558" s="98" t="s">
        <v>20523</v>
      </c>
      <c r="D4558" s="98" t="s">
        <v>15797</v>
      </c>
      <c r="E4558" s="276"/>
    </row>
    <row r="4559" spans="1:5" ht="15.75">
      <c r="A4559" s="129"/>
      <c r="B4559" s="274" t="s">
        <v>20552</v>
      </c>
      <c r="C4559" s="98" t="s">
        <v>20523</v>
      </c>
      <c r="D4559" s="98" t="s">
        <v>15797</v>
      </c>
      <c r="E4559" s="276"/>
    </row>
    <row r="4560" spans="1:5" ht="15.75">
      <c r="A4560" s="129"/>
      <c r="B4560" s="274" t="s">
        <v>20553</v>
      </c>
      <c r="C4560" s="98" t="s">
        <v>20523</v>
      </c>
      <c r="D4560" s="98" t="s">
        <v>15797</v>
      </c>
      <c r="E4560" s="276"/>
    </row>
    <row r="4561" spans="1:5" ht="15.75">
      <c r="A4561" s="129"/>
      <c r="B4561" s="274" t="s">
        <v>20554</v>
      </c>
      <c r="C4561" s="98" t="s">
        <v>20523</v>
      </c>
      <c r="D4561" s="98" t="s">
        <v>15797</v>
      </c>
      <c r="E4561" s="276"/>
    </row>
    <row r="4562" spans="1:5" ht="15.75">
      <c r="A4562" s="129"/>
      <c r="B4562" s="274" t="s">
        <v>20555</v>
      </c>
      <c r="C4562" s="98" t="s">
        <v>20523</v>
      </c>
      <c r="D4562" s="98" t="s">
        <v>15797</v>
      </c>
      <c r="E4562" s="276"/>
    </row>
    <row r="4563" spans="1:5" ht="15.75">
      <c r="A4563" s="129"/>
      <c r="B4563" s="274" t="s">
        <v>20556</v>
      </c>
      <c r="C4563" s="98" t="s">
        <v>20523</v>
      </c>
      <c r="D4563" s="98" t="s">
        <v>15797</v>
      </c>
      <c r="E4563" s="276"/>
    </row>
    <row r="4564" spans="1:5" ht="15.75">
      <c r="A4564" s="129"/>
      <c r="B4564" s="274" t="s">
        <v>20557</v>
      </c>
      <c r="C4564" s="98" t="s">
        <v>20523</v>
      </c>
      <c r="D4564" s="98" t="s">
        <v>15797</v>
      </c>
      <c r="E4564" s="276"/>
    </row>
    <row r="4565" spans="1:5" ht="15.75">
      <c r="A4565" s="129"/>
      <c r="B4565" s="274" t="s">
        <v>20558</v>
      </c>
      <c r="C4565" s="98" t="s">
        <v>20523</v>
      </c>
      <c r="D4565" s="98" t="s">
        <v>15797</v>
      </c>
      <c r="E4565" s="276"/>
    </row>
    <row r="4566" spans="1:5" ht="15.75">
      <c r="A4566" s="129"/>
      <c r="B4566" s="274" t="s">
        <v>20559</v>
      </c>
      <c r="C4566" s="98" t="s">
        <v>20523</v>
      </c>
      <c r="D4566" s="98" t="s">
        <v>15797</v>
      </c>
      <c r="E4566" s="276"/>
    </row>
    <row r="4567" spans="1:5" ht="15.75">
      <c r="A4567" s="129"/>
      <c r="B4567" s="274" t="s">
        <v>20560</v>
      </c>
      <c r="C4567" s="98" t="s">
        <v>20523</v>
      </c>
      <c r="D4567" s="98" t="s">
        <v>15797</v>
      </c>
      <c r="E4567" s="276"/>
    </row>
    <row r="4568" spans="1:5" ht="15.75">
      <c r="A4568" s="129"/>
      <c r="B4568" s="274" t="s">
        <v>20561</v>
      </c>
      <c r="C4568" s="98" t="s">
        <v>20523</v>
      </c>
      <c r="D4568" s="98" t="s">
        <v>15797</v>
      </c>
      <c r="E4568" s="276"/>
    </row>
    <row r="4569" spans="1:5" ht="15.75">
      <c r="A4569" s="129"/>
      <c r="B4569" s="274" t="s">
        <v>20562</v>
      </c>
      <c r="C4569" s="98" t="s">
        <v>20523</v>
      </c>
      <c r="D4569" s="98" t="s">
        <v>15797</v>
      </c>
      <c r="E4569" s="276"/>
    </row>
    <row r="4570" spans="1:5" ht="15.75">
      <c r="A4570" s="129"/>
      <c r="B4570" s="274" t="s">
        <v>20563</v>
      </c>
      <c r="C4570" s="98" t="s">
        <v>20523</v>
      </c>
      <c r="D4570" s="98" t="s">
        <v>15797</v>
      </c>
      <c r="E4570" s="276"/>
    </row>
    <row r="4571" spans="1:5" ht="15.75">
      <c r="A4571" s="129"/>
      <c r="B4571" s="274" t="s">
        <v>20564</v>
      </c>
      <c r="C4571" s="98" t="s">
        <v>20523</v>
      </c>
      <c r="D4571" s="98" t="s">
        <v>15797</v>
      </c>
      <c r="E4571" s="276"/>
    </row>
    <row r="4572" spans="1:5" ht="15.75">
      <c r="A4572" s="129"/>
      <c r="B4572" s="274" t="s">
        <v>20565</v>
      </c>
      <c r="C4572" s="98" t="s">
        <v>20523</v>
      </c>
      <c r="D4572" s="98" t="s">
        <v>15797</v>
      </c>
      <c r="E4572" s="276"/>
    </row>
    <row r="4573" spans="1:5" ht="15.75">
      <c r="A4573" s="129"/>
      <c r="B4573" s="274" t="s">
        <v>20566</v>
      </c>
      <c r="C4573" s="98" t="s">
        <v>20523</v>
      </c>
      <c r="D4573" s="98" t="s">
        <v>15797</v>
      </c>
      <c r="E4573" s="276"/>
    </row>
    <row r="4574" spans="1:5" ht="15.75">
      <c r="A4574" s="129"/>
      <c r="B4574" s="274" t="s">
        <v>20567</v>
      </c>
      <c r="C4574" s="98" t="s">
        <v>20523</v>
      </c>
      <c r="D4574" s="98" t="s">
        <v>15797</v>
      </c>
      <c r="E4574" s="276"/>
    </row>
    <row r="4575" spans="1:5" ht="15.75">
      <c r="A4575" s="129"/>
      <c r="B4575" s="274" t="s">
        <v>20568</v>
      </c>
      <c r="C4575" s="98" t="s">
        <v>20523</v>
      </c>
      <c r="D4575" s="98" t="s">
        <v>15797</v>
      </c>
      <c r="E4575" s="276"/>
    </row>
    <row r="4576" spans="1:5" ht="15.75">
      <c r="A4576" s="129"/>
      <c r="B4576" s="274" t="s">
        <v>20569</v>
      </c>
      <c r="C4576" s="98" t="s">
        <v>20523</v>
      </c>
      <c r="D4576" s="98" t="s">
        <v>15797</v>
      </c>
      <c r="E4576" s="276"/>
    </row>
    <row r="4577" spans="1:5" ht="15.75">
      <c r="A4577" s="129"/>
      <c r="B4577" s="274" t="s">
        <v>20570</v>
      </c>
      <c r="C4577" s="98" t="s">
        <v>20523</v>
      </c>
      <c r="D4577" s="98" t="s">
        <v>15797</v>
      </c>
      <c r="E4577" s="276"/>
    </row>
    <row r="4578" spans="1:5" ht="15.75">
      <c r="A4578" s="129"/>
      <c r="B4578" s="274" t="s">
        <v>20571</v>
      </c>
      <c r="C4578" s="98" t="s">
        <v>20523</v>
      </c>
      <c r="D4578" s="98" t="s">
        <v>15797</v>
      </c>
      <c r="E4578" s="276"/>
    </row>
    <row r="4579" spans="1:5" ht="15.75">
      <c r="A4579" s="129"/>
      <c r="B4579" s="274" t="s">
        <v>20572</v>
      </c>
      <c r="C4579" s="98" t="s">
        <v>20523</v>
      </c>
      <c r="D4579" s="98" t="s">
        <v>15797</v>
      </c>
      <c r="E4579" s="276"/>
    </row>
    <row r="4580" spans="1:5" ht="15.75">
      <c r="A4580" s="129"/>
      <c r="B4580" s="274" t="s">
        <v>20573</v>
      </c>
      <c r="C4580" s="98" t="s">
        <v>20523</v>
      </c>
      <c r="D4580" s="98" t="s">
        <v>15797</v>
      </c>
      <c r="E4580" s="276"/>
    </row>
    <row r="4581" spans="1:5" ht="15.75">
      <c r="A4581" s="129"/>
      <c r="B4581" s="274" t="s">
        <v>20574</v>
      </c>
      <c r="C4581" s="98" t="s">
        <v>20523</v>
      </c>
      <c r="D4581" s="98" t="s">
        <v>15797</v>
      </c>
      <c r="E4581" s="276"/>
    </row>
    <row r="4582" spans="1:5" ht="15.75">
      <c r="A4582" s="129"/>
      <c r="B4582" s="274" t="s">
        <v>20575</v>
      </c>
      <c r="C4582" s="98" t="s">
        <v>20523</v>
      </c>
      <c r="D4582" s="98" t="s">
        <v>15797</v>
      </c>
      <c r="E4582" s="276"/>
    </row>
    <row r="4583" spans="1:5" ht="15.75">
      <c r="A4583" s="129"/>
      <c r="B4583" s="274" t="s">
        <v>20576</v>
      </c>
      <c r="C4583" s="98" t="s">
        <v>20523</v>
      </c>
      <c r="D4583" s="98" t="s">
        <v>15797</v>
      </c>
      <c r="E4583" s="276"/>
    </row>
    <row r="4584" spans="1:5" ht="15.75">
      <c r="A4584" s="129"/>
      <c r="B4584" s="274" t="s">
        <v>20577</v>
      </c>
      <c r="C4584" s="98" t="s">
        <v>20523</v>
      </c>
      <c r="D4584" s="98" t="s">
        <v>15797</v>
      </c>
      <c r="E4584" s="276"/>
    </row>
    <row r="4585" spans="1:5" ht="15.75">
      <c r="A4585" s="129"/>
      <c r="B4585" s="274" t="s">
        <v>20578</v>
      </c>
      <c r="C4585" s="98" t="s">
        <v>20523</v>
      </c>
      <c r="D4585" s="98" t="s">
        <v>15797</v>
      </c>
      <c r="E4585" s="276"/>
    </row>
    <row r="4586" spans="1:5" ht="15.75">
      <c r="A4586" s="129"/>
      <c r="B4586" s="274" t="s">
        <v>20579</v>
      </c>
      <c r="C4586" s="98" t="s">
        <v>20523</v>
      </c>
      <c r="D4586" s="98" t="s">
        <v>15797</v>
      </c>
      <c r="E4586" s="276"/>
    </row>
    <row r="4587" spans="1:5" ht="15.75">
      <c r="A4587" s="129"/>
      <c r="B4587" s="274" t="s">
        <v>20580</v>
      </c>
      <c r="C4587" s="98" t="s">
        <v>18346</v>
      </c>
      <c r="D4587" s="98" t="s">
        <v>15797</v>
      </c>
      <c r="E4587" s="276"/>
    </row>
    <row r="4588" spans="1:5" ht="15.75">
      <c r="A4588" s="129"/>
      <c r="B4588" s="274" t="s">
        <v>16187</v>
      </c>
      <c r="C4588" s="98" t="s">
        <v>15815</v>
      </c>
      <c r="D4588" s="98" t="s">
        <v>15797</v>
      </c>
      <c r="E4588" s="276"/>
    </row>
    <row r="4589" spans="1:5" ht="15.75">
      <c r="A4589" s="129"/>
      <c r="B4589" s="274" t="s">
        <v>20581</v>
      </c>
      <c r="C4589" s="98" t="s">
        <v>15815</v>
      </c>
      <c r="D4589" s="98" t="s">
        <v>15797</v>
      </c>
      <c r="E4589" s="276"/>
    </row>
    <row r="4590" spans="1:5" ht="15.75">
      <c r="A4590" s="129"/>
      <c r="B4590" s="274" t="s">
        <v>16188</v>
      </c>
      <c r="C4590" s="98" t="s">
        <v>15815</v>
      </c>
      <c r="D4590" s="98" t="s">
        <v>15797</v>
      </c>
      <c r="E4590" s="276"/>
    </row>
    <row r="4591" spans="1:5" ht="15.75">
      <c r="A4591" s="129"/>
      <c r="B4591" s="274" t="s">
        <v>16189</v>
      </c>
      <c r="C4591" s="98" t="s">
        <v>15815</v>
      </c>
      <c r="D4591" s="98" t="s">
        <v>15797</v>
      </c>
      <c r="E4591" s="276"/>
    </row>
    <row r="4592" spans="1:5" ht="15.75">
      <c r="A4592" s="129"/>
      <c r="B4592" s="274" t="s">
        <v>16190</v>
      </c>
      <c r="C4592" s="98" t="s">
        <v>15815</v>
      </c>
      <c r="D4592" s="98" t="s">
        <v>15797</v>
      </c>
      <c r="E4592" s="276"/>
    </row>
    <row r="4593" spans="1:5" ht="15.75">
      <c r="A4593" s="129"/>
      <c r="B4593" s="274" t="s">
        <v>20582</v>
      </c>
      <c r="C4593" s="98" t="s">
        <v>15815</v>
      </c>
      <c r="D4593" s="98" t="s">
        <v>15797</v>
      </c>
      <c r="E4593" s="276"/>
    </row>
    <row r="4594" spans="1:5" ht="15.75">
      <c r="A4594" s="129"/>
      <c r="B4594" s="274" t="s">
        <v>20583</v>
      </c>
      <c r="C4594" s="98" t="s">
        <v>15796</v>
      </c>
      <c r="D4594" s="98" t="s">
        <v>15797</v>
      </c>
      <c r="E4594" s="276"/>
    </row>
    <row r="4595" spans="1:5" ht="15.75">
      <c r="A4595" s="129"/>
      <c r="B4595" s="274" t="s">
        <v>20584</v>
      </c>
      <c r="C4595" s="98" t="s">
        <v>15796</v>
      </c>
      <c r="D4595" s="98" t="s">
        <v>15797</v>
      </c>
      <c r="E4595" s="276"/>
    </row>
    <row r="4596" spans="1:5" ht="15.75">
      <c r="A4596" s="129"/>
      <c r="B4596" s="274" t="s">
        <v>20585</v>
      </c>
      <c r="C4596" s="98" t="s">
        <v>15796</v>
      </c>
      <c r="D4596" s="98" t="s">
        <v>15797</v>
      </c>
      <c r="E4596" s="276"/>
    </row>
    <row r="4597" spans="1:5" ht="15.75">
      <c r="A4597" s="129"/>
      <c r="B4597" s="274" t="s">
        <v>20586</v>
      </c>
      <c r="C4597" s="98" t="s">
        <v>15796</v>
      </c>
      <c r="D4597" s="98" t="s">
        <v>15797</v>
      </c>
      <c r="E4597" s="276"/>
    </row>
    <row r="4598" spans="1:5" ht="15.75">
      <c r="A4598" s="129"/>
      <c r="B4598" s="274" t="s">
        <v>20587</v>
      </c>
      <c r="C4598" s="98" t="s">
        <v>15796</v>
      </c>
      <c r="D4598" s="98" t="s">
        <v>15797</v>
      </c>
      <c r="E4598" s="276"/>
    </row>
    <row r="4599" spans="1:5" ht="15.75">
      <c r="A4599" s="129"/>
      <c r="B4599" s="274" t="s">
        <v>20588</v>
      </c>
      <c r="C4599" s="98" t="s">
        <v>15796</v>
      </c>
      <c r="D4599" s="98" t="s">
        <v>15797</v>
      </c>
      <c r="E4599" s="276"/>
    </row>
    <row r="4600" spans="1:5" ht="15.75">
      <c r="A4600" s="129"/>
      <c r="B4600" s="274" t="s">
        <v>20589</v>
      </c>
      <c r="C4600" s="98" t="s">
        <v>15796</v>
      </c>
      <c r="D4600" s="98" t="s">
        <v>15797</v>
      </c>
      <c r="E4600" s="276"/>
    </row>
    <row r="4601" spans="1:5" ht="15.75">
      <c r="A4601" s="129"/>
      <c r="B4601" s="274" t="s">
        <v>20590</v>
      </c>
      <c r="C4601" s="98" t="s">
        <v>15796</v>
      </c>
      <c r="D4601" s="98" t="s">
        <v>15797</v>
      </c>
      <c r="E4601" s="276"/>
    </row>
    <row r="4602" spans="1:5" ht="15.75">
      <c r="A4602" s="129"/>
      <c r="B4602" s="274" t="s">
        <v>20591</v>
      </c>
      <c r="C4602" s="98" t="s">
        <v>15796</v>
      </c>
      <c r="D4602" s="98" t="s">
        <v>15797</v>
      </c>
      <c r="E4602" s="276"/>
    </row>
    <row r="4603" spans="1:5" ht="15.75">
      <c r="A4603" s="129"/>
      <c r="B4603" s="274" t="s">
        <v>20592</v>
      </c>
      <c r="C4603" s="98" t="s">
        <v>15815</v>
      </c>
      <c r="D4603" s="98" t="s">
        <v>15797</v>
      </c>
      <c r="E4603" s="276"/>
    </row>
    <row r="4604" spans="1:5" ht="15.75">
      <c r="A4604" s="129"/>
      <c r="B4604" s="274" t="s">
        <v>20593</v>
      </c>
      <c r="C4604" s="98" t="s">
        <v>15815</v>
      </c>
      <c r="D4604" s="98" t="s">
        <v>15797</v>
      </c>
      <c r="E4604" s="276"/>
    </row>
    <row r="4605" spans="1:5" ht="15.75">
      <c r="A4605" s="129"/>
      <c r="B4605" s="274"/>
      <c r="C4605" s="98"/>
      <c r="D4605" s="98"/>
      <c r="E4605" s="276"/>
    </row>
    <row r="4606" spans="1:5" ht="15.75">
      <c r="A4606" s="129"/>
      <c r="B4606" s="274"/>
      <c r="C4606" s="98"/>
      <c r="D4606" s="98"/>
      <c r="E4606" s="276"/>
    </row>
    <row r="4607" spans="1:5" ht="15.75">
      <c r="A4607" s="129"/>
      <c r="B4607" s="274"/>
      <c r="C4607" s="98"/>
      <c r="D4607" s="98"/>
      <c r="E4607" s="276"/>
    </row>
    <row r="4608" spans="1:5" ht="15.75">
      <c r="A4608" s="129"/>
      <c r="B4608" s="274"/>
      <c r="C4608" s="98"/>
      <c r="D4608" s="98"/>
      <c r="E4608" s="276"/>
    </row>
    <row r="4609" spans="1:5" ht="15.75">
      <c r="A4609" s="129"/>
      <c r="B4609" s="274"/>
      <c r="C4609" s="98"/>
      <c r="D4609" s="98"/>
      <c r="E4609" s="276"/>
    </row>
    <row r="4610" spans="1:5" ht="15.75">
      <c r="A4610" s="129"/>
      <c r="B4610" s="274"/>
      <c r="C4610" s="98"/>
      <c r="D4610" s="98"/>
      <c r="E4610" s="276"/>
    </row>
    <row r="4611" spans="1:5" ht="15.75">
      <c r="A4611" s="129"/>
      <c r="B4611" s="274"/>
      <c r="C4611" s="98"/>
      <c r="D4611" s="98"/>
      <c r="E4611" s="276"/>
    </row>
    <row r="4612" spans="1:5" ht="15.75">
      <c r="A4612" s="129"/>
      <c r="B4612" s="274"/>
      <c r="C4612" s="98"/>
      <c r="D4612" s="98"/>
      <c r="E4612" s="276"/>
    </row>
    <row r="4613" spans="1:5" ht="15.75">
      <c r="A4613" s="129"/>
      <c r="B4613" s="274"/>
      <c r="C4613" s="98"/>
      <c r="D4613" s="98"/>
      <c r="E4613" s="276"/>
    </row>
    <row r="4614" spans="1:5" ht="15.75">
      <c r="A4614" s="129"/>
      <c r="B4614" s="274"/>
      <c r="C4614" s="98"/>
      <c r="D4614" s="98"/>
      <c r="E4614" s="276"/>
    </row>
    <row r="4615" spans="1:5" ht="15.75">
      <c r="A4615" s="129"/>
      <c r="B4615" s="274"/>
      <c r="C4615" s="98"/>
      <c r="D4615" s="98"/>
      <c r="E4615" s="276"/>
    </row>
    <row r="4616" spans="1:5" ht="15.75">
      <c r="A4616" s="129"/>
      <c r="B4616" s="274"/>
      <c r="C4616" s="98"/>
      <c r="D4616" s="98"/>
      <c r="E4616" s="276"/>
    </row>
    <row r="4617" spans="1:5" ht="15.75">
      <c r="A4617" s="129"/>
      <c r="B4617" s="274"/>
      <c r="C4617" s="98"/>
      <c r="D4617" s="98"/>
      <c r="E4617" s="276"/>
    </row>
    <row r="4618" spans="1:5" ht="15.75">
      <c r="A4618" s="129"/>
      <c r="B4618" s="274"/>
      <c r="C4618" s="98"/>
      <c r="D4618" s="98"/>
      <c r="E4618" s="276"/>
    </row>
    <row r="4619" spans="1:5" ht="15.75">
      <c r="A4619" s="129"/>
      <c r="B4619" s="274"/>
      <c r="C4619" s="98"/>
      <c r="D4619" s="98"/>
      <c r="E4619" s="276"/>
    </row>
    <row r="4620" spans="1:5" ht="15.75">
      <c r="A4620" s="129"/>
      <c r="B4620" s="274"/>
      <c r="C4620" s="98"/>
      <c r="D4620" s="98"/>
      <c r="E4620" s="276"/>
    </row>
    <row r="4621" spans="1:5" ht="15.75">
      <c r="A4621" s="129"/>
      <c r="B4621" s="274"/>
      <c r="C4621" s="98"/>
      <c r="D4621" s="98"/>
      <c r="E4621" s="276"/>
    </row>
    <row r="4622" spans="1:5" ht="15.75">
      <c r="A4622" s="129"/>
      <c r="B4622" s="274"/>
      <c r="C4622" s="98"/>
      <c r="D4622" s="98"/>
      <c r="E4622" s="276"/>
    </row>
    <row r="4623" spans="1:5" ht="15.75">
      <c r="A4623" s="129"/>
      <c r="B4623" s="274"/>
      <c r="C4623" s="98"/>
      <c r="D4623" s="98"/>
      <c r="E4623" s="276"/>
    </row>
    <row r="4624" spans="1:5" ht="15.75">
      <c r="A4624" s="129"/>
      <c r="B4624" s="274"/>
      <c r="C4624" s="98"/>
      <c r="D4624" s="98"/>
      <c r="E4624" s="276"/>
    </row>
    <row r="4625" spans="1:5" ht="15.75">
      <c r="A4625" s="129"/>
      <c r="B4625" s="274"/>
      <c r="C4625" s="98"/>
      <c r="D4625" s="98"/>
      <c r="E4625" s="276"/>
    </row>
    <row r="4626" spans="1:5" ht="15.75">
      <c r="A4626" s="129"/>
      <c r="B4626" s="274"/>
      <c r="C4626" s="98"/>
      <c r="D4626" s="98"/>
      <c r="E4626" s="276"/>
    </row>
    <row r="4627" spans="1:5" ht="15.75">
      <c r="A4627" s="129"/>
      <c r="B4627" s="274"/>
      <c r="C4627" s="98"/>
      <c r="D4627" s="98"/>
      <c r="E4627" s="276"/>
    </row>
    <row r="4628" spans="1:5" ht="15.75">
      <c r="A4628" s="129"/>
      <c r="B4628" s="274"/>
      <c r="C4628" s="98"/>
      <c r="D4628" s="98"/>
      <c r="E4628" s="276"/>
    </row>
    <row r="4629" spans="1:5" ht="15.75">
      <c r="A4629" s="129"/>
      <c r="B4629" s="274"/>
      <c r="C4629" s="98"/>
      <c r="D4629" s="98"/>
      <c r="E4629" s="276"/>
    </row>
    <row r="4630" spans="1:5" ht="15.75">
      <c r="A4630" s="129"/>
      <c r="B4630" s="274"/>
      <c r="C4630" s="98"/>
      <c r="D4630" s="98"/>
      <c r="E4630" s="276"/>
    </row>
    <row r="4631" spans="1:5" ht="15.75">
      <c r="A4631" s="129"/>
      <c r="B4631" s="274"/>
      <c r="C4631" s="98"/>
      <c r="D4631" s="98"/>
      <c r="E4631" s="276"/>
    </row>
    <row r="4632" spans="1:5" ht="15.75">
      <c r="A4632" s="129"/>
      <c r="B4632" s="274"/>
      <c r="C4632" s="98"/>
      <c r="D4632" s="98"/>
      <c r="E4632" s="276"/>
    </row>
    <row r="4633" spans="1:5" ht="15.75">
      <c r="A4633" s="129"/>
      <c r="B4633" s="274"/>
      <c r="C4633" s="98"/>
      <c r="D4633" s="98"/>
      <c r="E4633" s="276"/>
    </row>
    <row r="4634" spans="1:5" ht="15.75">
      <c r="A4634" s="129"/>
      <c r="B4634" s="274"/>
      <c r="C4634" s="98"/>
      <c r="D4634" s="98"/>
      <c r="E4634" s="276"/>
    </row>
    <row r="4635" spans="1:5" ht="15.75">
      <c r="A4635" s="129"/>
      <c r="B4635" s="274"/>
      <c r="C4635" s="98"/>
      <c r="D4635" s="98"/>
      <c r="E4635" s="276"/>
    </row>
    <row r="4636" spans="1:5" ht="15.75">
      <c r="A4636" s="129"/>
      <c r="B4636" s="274"/>
      <c r="C4636" s="98"/>
      <c r="D4636" s="98"/>
      <c r="E4636" s="276"/>
    </row>
    <row r="4637" spans="1:5" ht="15.75">
      <c r="A4637" s="129"/>
      <c r="B4637" s="274"/>
      <c r="C4637" s="98"/>
      <c r="D4637" s="98"/>
      <c r="E4637" s="276"/>
    </row>
    <row r="4638" spans="1:5" ht="15.75">
      <c r="A4638" s="129"/>
      <c r="B4638" s="274"/>
      <c r="C4638" s="98"/>
      <c r="D4638" s="98"/>
      <c r="E4638" s="276"/>
    </row>
    <row r="4639" spans="1:5" ht="15.75">
      <c r="A4639" s="129"/>
      <c r="B4639" s="274"/>
      <c r="C4639" s="98"/>
      <c r="D4639" s="98"/>
      <c r="E4639" s="276"/>
    </row>
    <row r="4640" spans="1:5" ht="15.75">
      <c r="A4640" s="129"/>
      <c r="B4640" s="274"/>
      <c r="C4640" s="98"/>
      <c r="D4640" s="98"/>
      <c r="E4640" s="276"/>
    </row>
    <row r="4641" spans="1:5" ht="15.75">
      <c r="A4641" s="129"/>
      <c r="B4641" s="274"/>
      <c r="C4641" s="98"/>
      <c r="D4641" s="98"/>
      <c r="E4641" s="276"/>
    </row>
    <row r="4642" spans="1:5" ht="15.75">
      <c r="A4642" s="129"/>
      <c r="B4642" s="274"/>
      <c r="C4642" s="98"/>
      <c r="D4642" s="98"/>
      <c r="E4642" s="276"/>
    </row>
    <row r="4643" spans="1:5" ht="15.75">
      <c r="A4643" s="129"/>
      <c r="B4643" s="274"/>
      <c r="C4643" s="98"/>
      <c r="D4643" s="98"/>
      <c r="E4643" s="276"/>
    </row>
    <row r="4644" spans="1:5" ht="15.75">
      <c r="A4644" s="129"/>
      <c r="B4644" s="274"/>
      <c r="C4644" s="98"/>
      <c r="D4644" s="98"/>
      <c r="E4644" s="276"/>
    </row>
    <row r="4645" spans="1:5" ht="15.75">
      <c r="A4645" s="129"/>
      <c r="B4645" s="274"/>
      <c r="C4645" s="98"/>
      <c r="D4645" s="98"/>
      <c r="E4645" s="276"/>
    </row>
    <row r="4646" spans="1:5" ht="15.75">
      <c r="A4646" s="129"/>
      <c r="B4646" s="274"/>
      <c r="C4646" s="98"/>
      <c r="D4646" s="98"/>
      <c r="E4646" s="276"/>
    </row>
    <row r="4647" spans="1:5" ht="15.75">
      <c r="A4647" s="129"/>
      <c r="B4647" s="274"/>
      <c r="C4647" s="98"/>
      <c r="D4647" s="98"/>
      <c r="E4647" s="276"/>
    </row>
    <row r="4648" spans="1:5" ht="15.75">
      <c r="A4648" s="129"/>
      <c r="B4648" s="274"/>
      <c r="C4648" s="98"/>
      <c r="D4648" s="98"/>
      <c r="E4648" s="276"/>
    </row>
    <row r="4649" spans="1:5" ht="15.75">
      <c r="A4649" s="129"/>
      <c r="B4649" s="274"/>
      <c r="C4649" s="98"/>
      <c r="D4649" s="98"/>
      <c r="E4649" s="276"/>
    </row>
    <row r="4650" spans="1:5" ht="15.75">
      <c r="A4650" s="129"/>
      <c r="B4650" s="274"/>
      <c r="C4650" s="98"/>
      <c r="D4650" s="98"/>
      <c r="E4650" s="276"/>
    </row>
    <row r="4651" spans="1:5" ht="15.75">
      <c r="A4651" s="129"/>
      <c r="B4651" s="274"/>
      <c r="C4651" s="98"/>
      <c r="D4651" s="98"/>
      <c r="E4651" s="276"/>
    </row>
    <row r="4652" spans="1:5" ht="15.75">
      <c r="A4652" s="129"/>
      <c r="B4652" s="274"/>
      <c r="C4652" s="98"/>
      <c r="D4652" s="98"/>
      <c r="E4652" s="276"/>
    </row>
    <row r="4653" spans="1:5" ht="15.75">
      <c r="A4653" s="129"/>
      <c r="B4653" s="274"/>
      <c r="C4653" s="98"/>
      <c r="D4653" s="98"/>
      <c r="E4653" s="276"/>
    </row>
    <row r="4654" spans="1:5" ht="15.75">
      <c r="A4654" s="129"/>
      <c r="B4654" s="274"/>
      <c r="C4654" s="98"/>
      <c r="D4654" s="98"/>
      <c r="E4654" s="276"/>
    </row>
    <row r="4655" spans="1:5" ht="15.75">
      <c r="A4655" s="129"/>
      <c r="B4655" s="274"/>
      <c r="C4655" s="98"/>
      <c r="D4655" s="98"/>
      <c r="E4655" s="276"/>
    </row>
    <row r="4656" spans="1:5" ht="15.75">
      <c r="A4656" s="129"/>
      <c r="B4656" s="274"/>
      <c r="C4656" s="98"/>
      <c r="D4656" s="98"/>
      <c r="E4656" s="276"/>
    </row>
    <row r="4657" spans="1:5" ht="15.75">
      <c r="A4657" s="129"/>
      <c r="B4657" s="274"/>
      <c r="C4657" s="98"/>
      <c r="D4657" s="98"/>
      <c r="E4657" s="276"/>
    </row>
    <row r="4658" spans="1:5" ht="15.75">
      <c r="A4658" s="129"/>
      <c r="B4658" s="274"/>
      <c r="C4658" s="98"/>
      <c r="D4658" s="98"/>
      <c r="E4658" s="276"/>
    </row>
    <row r="4659" spans="1:5" ht="15.75">
      <c r="A4659" s="129"/>
      <c r="B4659" s="274"/>
      <c r="C4659" s="98"/>
      <c r="D4659" s="98"/>
      <c r="E4659" s="276"/>
    </row>
    <row r="4660" spans="1:5" ht="15.75">
      <c r="A4660" s="129"/>
      <c r="B4660" s="274"/>
      <c r="C4660" s="98"/>
      <c r="D4660" s="98"/>
      <c r="E4660" s="276"/>
    </row>
    <row r="4661" spans="1:5" ht="15.75">
      <c r="A4661" s="129"/>
      <c r="B4661" s="274"/>
      <c r="C4661" s="98"/>
      <c r="D4661" s="98"/>
      <c r="E4661" s="276"/>
    </row>
    <row r="4662" spans="1:5" ht="15.75">
      <c r="A4662" s="129"/>
      <c r="B4662" s="274"/>
      <c r="C4662" s="98"/>
      <c r="D4662" s="98"/>
      <c r="E4662" s="276"/>
    </row>
    <row r="4663" spans="1:5" ht="15.75">
      <c r="A4663" s="129"/>
      <c r="B4663" s="274"/>
      <c r="C4663" s="98"/>
      <c r="D4663" s="98"/>
      <c r="E4663" s="276"/>
    </row>
    <row r="4664" spans="1:5" ht="15.75">
      <c r="A4664" s="129"/>
      <c r="B4664" s="274"/>
      <c r="C4664" s="98"/>
      <c r="D4664" s="98"/>
      <c r="E4664" s="276"/>
    </row>
    <row r="4665" spans="1:5" ht="15.75">
      <c r="A4665" s="129"/>
      <c r="B4665" s="274"/>
      <c r="C4665" s="98"/>
      <c r="D4665" s="98"/>
      <c r="E4665" s="276"/>
    </row>
    <row r="4666" spans="1:5" ht="15.75">
      <c r="A4666" s="129"/>
      <c r="B4666" s="274"/>
      <c r="C4666" s="98"/>
      <c r="D4666" s="98"/>
      <c r="E4666" s="276"/>
    </row>
    <row r="4667" spans="1:5" ht="15.75">
      <c r="A4667" s="129"/>
      <c r="B4667" s="274"/>
      <c r="C4667" s="98"/>
      <c r="D4667" s="98"/>
      <c r="E4667" s="276"/>
    </row>
    <row r="4668" spans="1:5" ht="15.75">
      <c r="A4668" s="129"/>
      <c r="B4668" s="274"/>
      <c r="C4668" s="98"/>
      <c r="D4668" s="98"/>
      <c r="E4668" s="276"/>
    </row>
    <row r="4669" spans="1:5" ht="15.75">
      <c r="A4669" s="129"/>
      <c r="B4669" s="274"/>
      <c r="C4669" s="98"/>
      <c r="D4669" s="98"/>
      <c r="E4669" s="276"/>
    </row>
    <row r="4670" spans="1:5" ht="15.75">
      <c r="A4670" s="129"/>
      <c r="B4670" s="274"/>
      <c r="C4670" s="98"/>
      <c r="D4670" s="98"/>
      <c r="E4670" s="276"/>
    </row>
    <row r="4671" spans="1:5" ht="15.75">
      <c r="A4671" s="129"/>
      <c r="B4671" s="274"/>
      <c r="C4671" s="98"/>
      <c r="D4671" s="98"/>
      <c r="E4671" s="276"/>
    </row>
    <row r="4672" spans="1:5" ht="15.75">
      <c r="A4672" s="129"/>
      <c r="B4672" s="274"/>
      <c r="C4672" s="98"/>
      <c r="D4672" s="98"/>
      <c r="E4672" s="276"/>
    </row>
    <row r="4673" spans="1:5" ht="15.75">
      <c r="A4673" s="129"/>
      <c r="B4673" s="274"/>
      <c r="C4673" s="98"/>
      <c r="D4673" s="98"/>
      <c r="E4673" s="276"/>
    </row>
    <row r="4674" spans="1:5" ht="15.75">
      <c r="A4674" s="129"/>
      <c r="B4674" s="274"/>
      <c r="C4674" s="98"/>
      <c r="D4674" s="98"/>
      <c r="E4674" s="276"/>
    </row>
    <row r="4675" spans="1:5" ht="15.75">
      <c r="A4675" s="129"/>
      <c r="B4675" s="274"/>
      <c r="C4675" s="98"/>
      <c r="D4675" s="98"/>
      <c r="E4675" s="276"/>
    </row>
    <row r="4676" spans="1:5" ht="15.75">
      <c r="A4676" s="129"/>
      <c r="B4676" s="274"/>
      <c r="C4676" s="98"/>
      <c r="D4676" s="98"/>
      <c r="E4676" s="276"/>
    </row>
    <row r="4677" spans="1:5" ht="15.75">
      <c r="A4677" s="129"/>
      <c r="B4677" s="274"/>
      <c r="C4677" s="98"/>
      <c r="D4677" s="98"/>
      <c r="E4677" s="276"/>
    </row>
    <row r="4678" spans="1:5" ht="15.75">
      <c r="A4678" s="129"/>
      <c r="B4678" s="274"/>
      <c r="C4678" s="98"/>
      <c r="D4678" s="98"/>
      <c r="E4678" s="276"/>
    </row>
    <row r="4679" spans="1:5" ht="15.75">
      <c r="A4679" s="129"/>
      <c r="B4679" s="274"/>
      <c r="C4679" s="98"/>
      <c r="D4679" s="98"/>
      <c r="E4679" s="276"/>
    </row>
    <row r="4680" spans="1:5" ht="15.75">
      <c r="A4680" s="129"/>
      <c r="B4680" s="274"/>
      <c r="C4680" s="98"/>
      <c r="D4680" s="98"/>
      <c r="E4680" s="276"/>
    </row>
    <row r="4681" spans="1:5" ht="15.75">
      <c r="A4681" s="129"/>
      <c r="B4681" s="274"/>
      <c r="C4681" s="98"/>
      <c r="D4681" s="98"/>
      <c r="E4681" s="276"/>
    </row>
    <row r="4682" spans="1:5" ht="15.75">
      <c r="A4682" s="129"/>
      <c r="B4682" s="274"/>
      <c r="C4682" s="98"/>
      <c r="D4682" s="98"/>
      <c r="E4682" s="276"/>
    </row>
    <row r="4683" spans="1:5" ht="15.75">
      <c r="A4683" s="129"/>
      <c r="B4683" s="274"/>
      <c r="C4683" s="98"/>
      <c r="D4683" s="98"/>
      <c r="E4683" s="276"/>
    </row>
    <row r="4684" spans="1:5" ht="15.75">
      <c r="A4684" s="129"/>
      <c r="B4684" s="274"/>
      <c r="C4684" s="98"/>
      <c r="D4684" s="98"/>
      <c r="E4684" s="276"/>
    </row>
    <row r="4685" spans="1:5" ht="15.75">
      <c r="A4685" s="129"/>
      <c r="B4685" s="274"/>
      <c r="C4685" s="98"/>
      <c r="D4685" s="98"/>
      <c r="E4685" s="276"/>
    </row>
    <row r="4686" spans="1:5" ht="15.75">
      <c r="A4686" s="129"/>
      <c r="B4686" s="274"/>
      <c r="C4686" s="98"/>
      <c r="D4686" s="98"/>
      <c r="E4686" s="276"/>
    </row>
    <row r="4687" spans="1:5" ht="15.75">
      <c r="A4687" s="129"/>
      <c r="B4687" s="274"/>
      <c r="C4687" s="98"/>
      <c r="D4687" s="98"/>
      <c r="E4687" s="276"/>
    </row>
    <row r="4688" spans="1:5" ht="15.75">
      <c r="A4688" s="129"/>
      <c r="B4688" s="274"/>
      <c r="C4688" s="98"/>
      <c r="D4688" s="98"/>
      <c r="E4688" s="276"/>
    </row>
    <row r="4689" spans="1:5" ht="15.75">
      <c r="A4689" s="129"/>
      <c r="B4689" s="274"/>
      <c r="C4689" s="98"/>
      <c r="D4689" s="98"/>
      <c r="E4689" s="276"/>
    </row>
    <row r="4690" spans="1:5" ht="15.75">
      <c r="A4690" s="129"/>
      <c r="B4690" s="274"/>
      <c r="C4690" s="98"/>
      <c r="D4690" s="98"/>
      <c r="E4690" s="276"/>
    </row>
    <row r="4691" spans="1:5" ht="15.75">
      <c r="A4691" s="129"/>
      <c r="B4691" s="274"/>
      <c r="C4691" s="98"/>
      <c r="D4691" s="98"/>
      <c r="E4691" s="276"/>
    </row>
    <row r="4692" spans="1:5" ht="15.75">
      <c r="A4692" s="129"/>
      <c r="B4692" s="274"/>
      <c r="C4692" s="98"/>
      <c r="D4692" s="98"/>
      <c r="E4692" s="276"/>
    </row>
    <row r="4693" spans="1:5" ht="15.75">
      <c r="A4693" s="129"/>
      <c r="B4693" s="274"/>
      <c r="C4693" s="98"/>
      <c r="D4693" s="98"/>
      <c r="E4693" s="276"/>
    </row>
    <row r="4694" spans="1:5" ht="15.75">
      <c r="A4694" s="129"/>
      <c r="B4694" s="274"/>
      <c r="C4694" s="98"/>
      <c r="D4694" s="98"/>
      <c r="E4694" s="276"/>
    </row>
    <row r="4695" spans="1:5" ht="15.75">
      <c r="A4695" s="129"/>
      <c r="B4695" s="274"/>
      <c r="C4695" s="98"/>
      <c r="D4695" s="98"/>
      <c r="E4695" s="276"/>
    </row>
    <row r="4696" spans="1:5" ht="15.75">
      <c r="A4696" s="129"/>
      <c r="B4696" s="274"/>
      <c r="C4696" s="98"/>
      <c r="D4696" s="98"/>
      <c r="E4696" s="276"/>
    </row>
    <row r="4697" spans="1:5" ht="15.75">
      <c r="A4697" s="129"/>
      <c r="B4697" s="274"/>
      <c r="C4697" s="98"/>
      <c r="D4697" s="98"/>
      <c r="E4697" s="276"/>
    </row>
    <row r="4698" spans="1:5" ht="15.75">
      <c r="A4698" s="129"/>
      <c r="B4698" s="274"/>
      <c r="C4698" s="98"/>
      <c r="D4698" s="98"/>
      <c r="E4698" s="276"/>
    </row>
    <row r="4699" spans="1:5" ht="15.75">
      <c r="A4699" s="129"/>
      <c r="B4699" s="274"/>
      <c r="C4699" s="98"/>
      <c r="D4699" s="98"/>
      <c r="E4699" s="276"/>
    </row>
    <row r="4700" spans="1:5" ht="15.75">
      <c r="A4700" s="129"/>
      <c r="B4700" s="274"/>
      <c r="C4700" s="98"/>
      <c r="D4700" s="98"/>
      <c r="E4700" s="276"/>
    </row>
    <row r="4701" spans="1:5" ht="15.75">
      <c r="A4701" s="129"/>
      <c r="B4701" s="274"/>
      <c r="C4701" s="98"/>
      <c r="D4701" s="98"/>
      <c r="E4701" s="276"/>
    </row>
    <row r="4702" spans="1:5" ht="15.75">
      <c r="A4702" s="129"/>
      <c r="B4702" s="274"/>
      <c r="C4702" s="98"/>
      <c r="D4702" s="98"/>
      <c r="E4702" s="276"/>
    </row>
    <row r="4703" spans="1:5" ht="15.75">
      <c r="A4703" s="129"/>
      <c r="B4703" s="274"/>
      <c r="C4703" s="98"/>
      <c r="D4703" s="98"/>
      <c r="E4703" s="276"/>
    </row>
    <row r="4704" spans="1:5" ht="15.75">
      <c r="A4704" s="129"/>
      <c r="B4704" s="274"/>
      <c r="C4704" s="98"/>
      <c r="D4704" s="98"/>
      <c r="E4704" s="276"/>
    </row>
    <row r="4705" spans="1:5" ht="15.75">
      <c r="A4705" s="129"/>
      <c r="B4705" s="274"/>
      <c r="C4705" s="98"/>
      <c r="D4705" s="98"/>
      <c r="E4705" s="276"/>
    </row>
    <row r="4706" spans="1:5" ht="15.75">
      <c r="A4706" s="129"/>
      <c r="B4706" s="274"/>
      <c r="C4706" s="98"/>
      <c r="D4706" s="98"/>
      <c r="E4706" s="276"/>
    </row>
    <row r="4707" spans="1:5" ht="15.75">
      <c r="A4707" s="129"/>
      <c r="B4707" s="274"/>
      <c r="C4707" s="98"/>
      <c r="D4707" s="98"/>
      <c r="E4707" s="276"/>
    </row>
    <row r="4708" spans="1:5" ht="15.75">
      <c r="A4708" s="129"/>
      <c r="B4708" s="274"/>
      <c r="C4708" s="98"/>
      <c r="D4708" s="98"/>
      <c r="E4708" s="276"/>
    </row>
    <row r="4709" spans="1:5" ht="15.75">
      <c r="A4709" s="129"/>
      <c r="B4709" s="274"/>
      <c r="C4709" s="98"/>
      <c r="D4709" s="98"/>
      <c r="E4709" s="276"/>
    </row>
    <row r="4710" spans="1:5" ht="15.75">
      <c r="A4710" s="129"/>
      <c r="B4710" s="274"/>
      <c r="C4710" s="98"/>
      <c r="D4710" s="98"/>
      <c r="E4710" s="276"/>
    </row>
    <row r="4711" spans="1:5" ht="15.75">
      <c r="A4711" s="129"/>
      <c r="B4711" s="274"/>
      <c r="C4711" s="98"/>
      <c r="D4711" s="98"/>
      <c r="E4711" s="276"/>
    </row>
    <row r="4712" spans="1:5" ht="15.75">
      <c r="A4712" s="129"/>
      <c r="B4712" s="274"/>
      <c r="C4712" s="98"/>
      <c r="D4712" s="98"/>
      <c r="E4712" s="276"/>
    </row>
    <row r="4713" spans="1:5" ht="15.75">
      <c r="A4713" s="129"/>
      <c r="B4713" s="274"/>
      <c r="C4713" s="98"/>
      <c r="D4713" s="98"/>
      <c r="E4713" s="276"/>
    </row>
    <row r="4714" spans="1:5" ht="15.75">
      <c r="A4714" s="129"/>
      <c r="B4714" s="274"/>
      <c r="C4714" s="98"/>
      <c r="D4714" s="98"/>
      <c r="E4714" s="276"/>
    </row>
    <row r="4715" spans="1:5" ht="15.75">
      <c r="A4715" s="129"/>
      <c r="B4715" s="274"/>
      <c r="C4715" s="98"/>
      <c r="D4715" s="98"/>
      <c r="E4715" s="276"/>
    </row>
    <row r="4716" spans="1:5" ht="15.75">
      <c r="A4716" s="129"/>
      <c r="B4716" s="274"/>
      <c r="C4716" s="98"/>
      <c r="D4716" s="98"/>
      <c r="E4716" s="276"/>
    </row>
    <row r="4717" spans="1:5" ht="15.75">
      <c r="A4717" s="129"/>
      <c r="B4717" s="274"/>
      <c r="C4717" s="98"/>
      <c r="D4717" s="98"/>
      <c r="E4717" s="276"/>
    </row>
    <row r="4718" spans="1:5" ht="15.75">
      <c r="A4718" s="129"/>
      <c r="B4718" s="274"/>
      <c r="C4718" s="98"/>
      <c r="D4718" s="98"/>
      <c r="E4718" s="276"/>
    </row>
    <row r="4719" spans="1:5" ht="15.75">
      <c r="A4719" s="129"/>
      <c r="B4719" s="274"/>
      <c r="C4719" s="98"/>
      <c r="D4719" s="98"/>
      <c r="E4719" s="276"/>
    </row>
    <row r="4720" spans="1:5" ht="15.75">
      <c r="A4720" s="129"/>
      <c r="B4720" s="274"/>
      <c r="C4720" s="98"/>
      <c r="D4720" s="98"/>
      <c r="E4720" s="276"/>
    </row>
    <row r="4721" spans="1:5" ht="15.75">
      <c r="A4721" s="129"/>
      <c r="B4721" s="274"/>
      <c r="C4721" s="98"/>
      <c r="D4721" s="98"/>
      <c r="E4721" s="276"/>
    </row>
    <row r="4722" spans="1:5" ht="15.75">
      <c r="A4722" s="129"/>
      <c r="B4722" s="274"/>
      <c r="C4722" s="98"/>
      <c r="D4722" s="98"/>
      <c r="E4722" s="276"/>
    </row>
    <row r="4723" spans="1:5" ht="15.75">
      <c r="A4723" s="129"/>
      <c r="B4723" s="274"/>
      <c r="C4723" s="98"/>
      <c r="D4723" s="98"/>
      <c r="E4723" s="276"/>
    </row>
    <row r="4724" spans="1:5" ht="15.75">
      <c r="A4724" s="129"/>
      <c r="B4724" s="274"/>
      <c r="C4724" s="98"/>
      <c r="D4724" s="98"/>
      <c r="E4724" s="276"/>
    </row>
    <row r="4725" spans="1:5" ht="15.75">
      <c r="A4725" s="129"/>
      <c r="B4725" s="274"/>
      <c r="C4725" s="98"/>
      <c r="D4725" s="98"/>
      <c r="E4725" s="276"/>
    </row>
    <row r="4726" spans="1:5" ht="15.75">
      <c r="A4726" s="129"/>
      <c r="B4726" s="274"/>
      <c r="C4726" s="98"/>
      <c r="D4726" s="98"/>
      <c r="E4726" s="276"/>
    </row>
    <row r="4727" spans="1:5" ht="15.75">
      <c r="A4727" s="129"/>
      <c r="B4727" s="274"/>
      <c r="C4727" s="98"/>
      <c r="D4727" s="98"/>
      <c r="E4727" s="276"/>
    </row>
    <row r="4728" spans="1:5" ht="15.75">
      <c r="A4728" s="129"/>
      <c r="B4728" s="274"/>
      <c r="C4728" s="98"/>
      <c r="D4728" s="98"/>
      <c r="E4728" s="276"/>
    </row>
    <row r="4729" spans="1:5" ht="15.75">
      <c r="A4729" s="129"/>
      <c r="B4729" s="274"/>
      <c r="C4729" s="98"/>
      <c r="D4729" s="98"/>
      <c r="E4729" s="276"/>
    </row>
    <row r="4730" spans="1:5" ht="15.75">
      <c r="A4730" s="129"/>
      <c r="B4730" s="274"/>
      <c r="C4730" s="98"/>
      <c r="D4730" s="98"/>
      <c r="E4730" s="276"/>
    </row>
    <row r="4731" spans="1:5" ht="15.75">
      <c r="A4731" s="129"/>
      <c r="B4731" s="274"/>
      <c r="C4731" s="98"/>
      <c r="D4731" s="98"/>
      <c r="E4731" s="276"/>
    </row>
    <row r="4732" spans="1:5" ht="15.75">
      <c r="A4732" s="129"/>
      <c r="B4732" s="274"/>
      <c r="C4732" s="98"/>
      <c r="D4732" s="98"/>
      <c r="E4732" s="276"/>
    </row>
    <row r="4733" spans="1:5" ht="15.75">
      <c r="A4733" s="129"/>
      <c r="B4733" s="274"/>
      <c r="C4733" s="98"/>
      <c r="D4733" s="98"/>
      <c r="E4733" s="276"/>
    </row>
    <row r="4734" spans="1:5" ht="15.75">
      <c r="A4734" s="129"/>
      <c r="B4734" s="274"/>
      <c r="C4734" s="98"/>
      <c r="D4734" s="98"/>
      <c r="E4734" s="276"/>
    </row>
    <row r="4735" spans="1:5" ht="15.75">
      <c r="A4735" s="129"/>
      <c r="B4735" s="274"/>
      <c r="C4735" s="98"/>
      <c r="D4735" s="98"/>
      <c r="E4735" s="276"/>
    </row>
    <row r="4736" spans="1:5" ht="15.75">
      <c r="A4736" s="129"/>
      <c r="B4736" s="274"/>
      <c r="C4736" s="98"/>
      <c r="D4736" s="98"/>
      <c r="E4736" s="276"/>
    </row>
    <row r="4737" spans="1:5" ht="15.75">
      <c r="A4737" s="129"/>
      <c r="B4737" s="274"/>
      <c r="C4737" s="98"/>
      <c r="D4737" s="98"/>
      <c r="E4737" s="276"/>
    </row>
    <row r="4738" spans="1:5" ht="15.75">
      <c r="A4738" s="129"/>
      <c r="B4738" s="274"/>
      <c r="C4738" s="98"/>
      <c r="D4738" s="98"/>
      <c r="E4738" s="276"/>
    </row>
    <row r="4739" spans="1:5" ht="15.75">
      <c r="A4739" s="129"/>
      <c r="B4739" s="274"/>
      <c r="C4739" s="98"/>
      <c r="D4739" s="98"/>
      <c r="E4739" s="276"/>
    </row>
    <row r="4740" spans="1:5" ht="15.75">
      <c r="A4740" s="129"/>
      <c r="B4740" s="274"/>
      <c r="C4740" s="98"/>
      <c r="D4740" s="98"/>
      <c r="E4740" s="276"/>
    </row>
    <row r="4741" spans="1:5" ht="15.75">
      <c r="A4741" s="129"/>
      <c r="B4741" s="274"/>
      <c r="C4741" s="98"/>
      <c r="D4741" s="98"/>
      <c r="E4741" s="276"/>
    </row>
    <row r="4742" spans="1:5" ht="15.75">
      <c r="A4742" s="129"/>
      <c r="B4742" s="274"/>
      <c r="C4742" s="98"/>
      <c r="D4742" s="98"/>
      <c r="E4742" s="276"/>
    </row>
    <row r="4743" spans="1:5" ht="15.75">
      <c r="A4743" s="129"/>
      <c r="B4743" s="274"/>
      <c r="C4743" s="98"/>
      <c r="D4743" s="98"/>
      <c r="E4743" s="276"/>
    </row>
    <row r="4744" spans="1:5" ht="15.75">
      <c r="A4744" s="129"/>
      <c r="B4744" s="274"/>
      <c r="C4744" s="98"/>
      <c r="D4744" s="98"/>
      <c r="E4744" s="276"/>
    </row>
    <row r="4745" spans="1:5" ht="15.75">
      <c r="A4745" s="129"/>
      <c r="B4745" s="274"/>
      <c r="C4745" s="98"/>
      <c r="D4745" s="98"/>
      <c r="E4745" s="276"/>
    </row>
    <row r="4746" spans="1:5" ht="15.75">
      <c r="A4746" s="129"/>
      <c r="B4746" s="274"/>
      <c r="C4746" s="98"/>
      <c r="D4746" s="98"/>
      <c r="E4746" s="276"/>
    </row>
    <row r="4747" spans="1:5" ht="15.75">
      <c r="A4747" s="129"/>
      <c r="B4747" s="274"/>
      <c r="C4747" s="98"/>
      <c r="D4747" s="98"/>
      <c r="E4747" s="276"/>
    </row>
    <row r="4748" spans="1:5" ht="15.75">
      <c r="A4748" s="129"/>
      <c r="B4748" s="274"/>
      <c r="C4748" s="98"/>
      <c r="D4748" s="98"/>
      <c r="E4748" s="276"/>
    </row>
    <row r="4749" spans="1:5" ht="15.75">
      <c r="A4749" s="129"/>
      <c r="B4749" s="274"/>
      <c r="C4749" s="98"/>
      <c r="D4749" s="98"/>
      <c r="E4749" s="276"/>
    </row>
    <row r="4750" spans="1:5" ht="15.75">
      <c r="A4750" s="129"/>
      <c r="B4750" s="274"/>
      <c r="C4750" s="98"/>
      <c r="D4750" s="98"/>
      <c r="E4750" s="276"/>
    </row>
    <row r="4751" spans="1:5" ht="15.75">
      <c r="A4751" s="129"/>
      <c r="B4751" s="274"/>
      <c r="C4751" s="98"/>
      <c r="D4751" s="98"/>
      <c r="E4751" s="276"/>
    </row>
    <row r="4752" spans="1:5" ht="15.75">
      <c r="A4752" s="129"/>
      <c r="B4752" s="274"/>
      <c r="C4752" s="98"/>
      <c r="D4752" s="98"/>
      <c r="E4752" s="276"/>
    </row>
    <row r="4753" spans="1:5" ht="15.75">
      <c r="A4753" s="129"/>
      <c r="B4753" s="274"/>
      <c r="C4753" s="98"/>
      <c r="D4753" s="98"/>
      <c r="E4753" s="276"/>
    </row>
    <row r="4754" spans="1:5" ht="15.75">
      <c r="A4754" s="129"/>
      <c r="B4754" s="274"/>
      <c r="C4754" s="98"/>
      <c r="D4754" s="98"/>
      <c r="E4754" s="276"/>
    </row>
    <row r="4755" spans="1:5" ht="15.75">
      <c r="A4755" s="129"/>
      <c r="B4755" s="274"/>
      <c r="C4755" s="98"/>
      <c r="D4755" s="98"/>
      <c r="E4755" s="276"/>
    </row>
    <row r="4756" spans="1:5" ht="15.75">
      <c r="A4756" s="129"/>
      <c r="B4756" s="274"/>
      <c r="C4756" s="98"/>
      <c r="D4756" s="98"/>
      <c r="E4756" s="276"/>
    </row>
    <row r="4757" spans="1:5" ht="15.75">
      <c r="A4757" s="129"/>
      <c r="B4757" s="274"/>
      <c r="C4757" s="98"/>
      <c r="D4757" s="98"/>
      <c r="E4757" s="276"/>
    </row>
    <row r="4758" spans="1:5" ht="15.75">
      <c r="A4758" s="129"/>
      <c r="B4758" s="274"/>
      <c r="C4758" s="98"/>
      <c r="D4758" s="98"/>
      <c r="E4758" s="276"/>
    </row>
    <row r="4759" spans="1:5" ht="15.75">
      <c r="A4759" s="129"/>
      <c r="B4759" s="274"/>
      <c r="C4759" s="98"/>
      <c r="D4759" s="98"/>
      <c r="E4759" s="276"/>
    </row>
    <row r="4760" spans="1:5" ht="15.75">
      <c r="A4760" s="129"/>
      <c r="B4760" s="274"/>
      <c r="C4760" s="98"/>
      <c r="D4760" s="98"/>
      <c r="E4760" s="276"/>
    </row>
    <row r="4761" spans="1:5" ht="15.75">
      <c r="A4761" s="129"/>
      <c r="B4761" s="274"/>
      <c r="C4761" s="98"/>
      <c r="D4761" s="98"/>
      <c r="E4761" s="276"/>
    </row>
    <row r="4762" spans="1:5" ht="15.75">
      <c r="A4762" s="129"/>
      <c r="B4762" s="274"/>
      <c r="C4762" s="98"/>
      <c r="D4762" s="98"/>
      <c r="E4762" s="276"/>
    </row>
    <row r="4763" spans="1:5" ht="15.75">
      <c r="A4763" s="129"/>
      <c r="B4763" s="274"/>
      <c r="C4763" s="98"/>
      <c r="D4763" s="98"/>
      <c r="E4763" s="276"/>
    </row>
    <row r="4764" spans="1:5" ht="15.75">
      <c r="A4764" s="129"/>
      <c r="B4764" s="274"/>
      <c r="C4764" s="98"/>
      <c r="D4764" s="98"/>
      <c r="E4764" s="276"/>
    </row>
    <row r="4765" spans="1:5" ht="15.75">
      <c r="A4765" s="129"/>
      <c r="B4765" s="274"/>
      <c r="C4765" s="98"/>
      <c r="D4765" s="98"/>
      <c r="E4765" s="276"/>
    </row>
    <row r="4766" spans="1:5" ht="15.75">
      <c r="A4766" s="129"/>
      <c r="B4766" s="274"/>
      <c r="C4766" s="98"/>
      <c r="D4766" s="98"/>
      <c r="E4766" s="276"/>
    </row>
    <row r="4767" spans="1:5" ht="15.75">
      <c r="A4767" s="129"/>
      <c r="B4767" s="274"/>
      <c r="C4767" s="98"/>
      <c r="D4767" s="98"/>
      <c r="E4767" s="276"/>
    </row>
    <row r="4768" spans="1:5" ht="15.75">
      <c r="A4768" s="129"/>
      <c r="B4768" s="274"/>
      <c r="C4768" s="98"/>
      <c r="D4768" s="98"/>
      <c r="E4768" s="276"/>
    </row>
    <row r="4769" spans="1:5" ht="15.75">
      <c r="A4769" s="129"/>
      <c r="B4769" s="274"/>
      <c r="C4769" s="98"/>
      <c r="D4769" s="98"/>
      <c r="E4769" s="276"/>
    </row>
    <row r="4770" spans="1:5" ht="15.75">
      <c r="A4770" s="129"/>
      <c r="B4770" s="274"/>
      <c r="C4770" s="98"/>
      <c r="D4770" s="98"/>
      <c r="E4770" s="276"/>
    </row>
    <row r="4771" spans="1:5" ht="15.75">
      <c r="A4771" s="129"/>
      <c r="B4771" s="274"/>
      <c r="C4771" s="98"/>
      <c r="D4771" s="98"/>
      <c r="E4771" s="276"/>
    </row>
    <row r="4772" spans="1:5" ht="15.75">
      <c r="A4772" s="129"/>
      <c r="B4772" s="274"/>
      <c r="C4772" s="98"/>
      <c r="D4772" s="98"/>
      <c r="E4772" s="276"/>
    </row>
    <row r="4773" spans="1:5" ht="15.75">
      <c r="A4773" s="129"/>
      <c r="B4773" s="274"/>
      <c r="C4773" s="98"/>
      <c r="D4773" s="98"/>
      <c r="E4773" s="276"/>
    </row>
    <row r="4774" spans="1:5" ht="15.75">
      <c r="A4774" s="129"/>
      <c r="B4774" s="274"/>
      <c r="C4774" s="98"/>
      <c r="D4774" s="98"/>
      <c r="E4774" s="276"/>
    </row>
    <row r="4775" spans="1:5" ht="15.75">
      <c r="A4775" s="129"/>
      <c r="B4775" s="274"/>
      <c r="C4775" s="98"/>
      <c r="D4775" s="98"/>
      <c r="E4775" s="276"/>
    </row>
    <row r="4776" spans="1:5" ht="15.75">
      <c r="A4776" s="129"/>
      <c r="B4776" s="274"/>
      <c r="C4776" s="98"/>
      <c r="D4776" s="98"/>
      <c r="E4776" s="276"/>
    </row>
    <row r="4777" spans="1:5" ht="15.75">
      <c r="A4777" s="129"/>
      <c r="B4777" s="274"/>
      <c r="C4777" s="98"/>
      <c r="D4777" s="98"/>
      <c r="E4777" s="276"/>
    </row>
    <row r="4778" spans="1:5" ht="15.75">
      <c r="A4778" s="129"/>
      <c r="B4778" s="274"/>
      <c r="C4778" s="98"/>
      <c r="D4778" s="98"/>
      <c r="E4778" s="276"/>
    </row>
    <row r="4779" spans="1:5" ht="15.75">
      <c r="A4779" s="129"/>
      <c r="B4779" s="274"/>
      <c r="C4779" s="98"/>
      <c r="D4779" s="98"/>
      <c r="E4779" s="276"/>
    </row>
    <row r="4780" spans="1:5" ht="15.75">
      <c r="A4780" s="129"/>
      <c r="B4780" s="274"/>
      <c r="C4780" s="98"/>
      <c r="D4780" s="98"/>
      <c r="E4780" s="276"/>
    </row>
    <row r="4781" spans="1:5" ht="15.75">
      <c r="A4781" s="129"/>
      <c r="B4781" s="274"/>
      <c r="C4781" s="98"/>
      <c r="D4781" s="98"/>
      <c r="E4781" s="276"/>
    </row>
    <row r="4782" spans="1:5" ht="15.75">
      <c r="A4782" s="129"/>
      <c r="B4782" s="274"/>
      <c r="C4782" s="98"/>
      <c r="D4782" s="98"/>
      <c r="E4782" s="276"/>
    </row>
    <row r="4783" spans="1:5" ht="15.75">
      <c r="A4783" s="129"/>
      <c r="B4783" s="274"/>
      <c r="C4783" s="98"/>
      <c r="D4783" s="98"/>
      <c r="E4783" s="276"/>
    </row>
    <row r="4784" spans="1:5" ht="15.75">
      <c r="A4784" s="129"/>
      <c r="B4784" s="274"/>
      <c r="C4784" s="98"/>
      <c r="D4784" s="98"/>
      <c r="E4784" s="276"/>
    </row>
    <row r="4785" spans="1:5" ht="15.75">
      <c r="A4785" s="129"/>
      <c r="B4785" s="274"/>
      <c r="C4785" s="98"/>
      <c r="D4785" s="98"/>
      <c r="E4785" s="276"/>
    </row>
    <row r="4786" spans="1:5" ht="15.75">
      <c r="A4786" s="129"/>
      <c r="B4786" s="274"/>
      <c r="C4786" s="98"/>
      <c r="D4786" s="98"/>
      <c r="E4786" s="276"/>
    </row>
    <row r="4787" spans="1:5" ht="15.75">
      <c r="A4787" s="129"/>
      <c r="B4787" s="274"/>
      <c r="C4787" s="98"/>
      <c r="D4787" s="98"/>
      <c r="E4787" s="276"/>
    </row>
    <row r="4788" spans="1:5" ht="15.75">
      <c r="A4788" s="129"/>
      <c r="B4788" s="274"/>
      <c r="C4788" s="98"/>
      <c r="D4788" s="98"/>
      <c r="E4788" s="276"/>
    </row>
    <row r="4789" spans="1:5" ht="15.75">
      <c r="A4789" s="129"/>
      <c r="B4789" s="274"/>
      <c r="C4789" s="98"/>
      <c r="D4789" s="98"/>
      <c r="E4789" s="276"/>
    </row>
    <row r="4790" spans="1:5" ht="15.75">
      <c r="A4790" s="129"/>
      <c r="B4790" s="274"/>
      <c r="C4790" s="98"/>
      <c r="D4790" s="98"/>
      <c r="E4790" s="276"/>
    </row>
    <row r="4791" spans="1:5" ht="15.75">
      <c r="A4791" s="129"/>
      <c r="B4791" s="274"/>
      <c r="C4791" s="98"/>
      <c r="D4791" s="98"/>
      <c r="E4791" s="276"/>
    </row>
    <row r="4792" spans="1:5" ht="15.75">
      <c r="A4792" s="129"/>
      <c r="B4792" s="274"/>
      <c r="C4792" s="98"/>
      <c r="D4792" s="98"/>
      <c r="E4792" s="276"/>
    </row>
    <row r="4793" spans="1:5" ht="15.75">
      <c r="A4793" s="129"/>
      <c r="B4793" s="274"/>
      <c r="C4793" s="98"/>
      <c r="D4793" s="98"/>
      <c r="E4793" s="276"/>
    </row>
    <row r="4794" spans="1:5" ht="15.75">
      <c r="A4794" s="129"/>
      <c r="B4794" s="274"/>
      <c r="C4794" s="98"/>
      <c r="D4794" s="98"/>
      <c r="E4794" s="276"/>
    </row>
    <row r="4795" spans="1:5" ht="15.75">
      <c r="A4795" s="129"/>
      <c r="B4795" s="274"/>
      <c r="C4795" s="98"/>
      <c r="D4795" s="98"/>
      <c r="E4795" s="276"/>
    </row>
    <row r="4796" spans="1:5" ht="15.75">
      <c r="A4796" s="129"/>
      <c r="B4796" s="274"/>
      <c r="C4796" s="98"/>
      <c r="D4796" s="98"/>
      <c r="E4796" s="276"/>
    </row>
    <row r="4797" spans="1:5" ht="15.75">
      <c r="A4797" s="129"/>
      <c r="B4797" s="274"/>
      <c r="C4797" s="98"/>
      <c r="D4797" s="98"/>
      <c r="E4797" s="276"/>
    </row>
    <row r="4798" spans="1:5" ht="15.75">
      <c r="A4798" s="129"/>
      <c r="B4798" s="274"/>
      <c r="C4798" s="98"/>
      <c r="D4798" s="98"/>
      <c r="E4798" s="276"/>
    </row>
    <row r="4799" spans="1:5" ht="15.75">
      <c r="A4799" s="129"/>
      <c r="B4799" s="274"/>
      <c r="C4799" s="98"/>
      <c r="D4799" s="98"/>
      <c r="E4799" s="276"/>
    </row>
    <row r="4800" spans="1:5" ht="15.75">
      <c r="A4800" s="129"/>
      <c r="B4800" s="274"/>
      <c r="C4800" s="98"/>
      <c r="D4800" s="98"/>
      <c r="E4800" s="276"/>
    </row>
    <row r="4801" spans="1:5" ht="15.75">
      <c r="A4801" s="129"/>
      <c r="B4801" s="274"/>
      <c r="C4801" s="98"/>
      <c r="D4801" s="98"/>
      <c r="E4801" s="276"/>
    </row>
    <row r="4802" spans="1:5" ht="15.75">
      <c r="A4802" s="129"/>
      <c r="B4802" s="274"/>
      <c r="C4802" s="98"/>
      <c r="D4802" s="98"/>
      <c r="E4802" s="276"/>
    </row>
    <row r="4803" spans="1:5" ht="15.75">
      <c r="A4803" s="129"/>
      <c r="B4803" s="274"/>
      <c r="C4803" s="98"/>
      <c r="D4803" s="98"/>
      <c r="E4803" s="276"/>
    </row>
    <row r="4804" spans="1:5" ht="15.75">
      <c r="A4804" s="129"/>
      <c r="B4804" s="274"/>
      <c r="C4804" s="98"/>
      <c r="D4804" s="98"/>
      <c r="E4804" s="276"/>
    </row>
    <row r="4805" spans="1:5" ht="15.75">
      <c r="A4805" s="129"/>
      <c r="B4805" s="274"/>
      <c r="C4805" s="98"/>
      <c r="D4805" s="98"/>
      <c r="E4805" s="276"/>
    </row>
    <row r="4806" spans="1:5" ht="15.75">
      <c r="A4806" s="129"/>
      <c r="B4806" s="274"/>
      <c r="C4806" s="98"/>
      <c r="D4806" s="98"/>
      <c r="E4806" s="276"/>
    </row>
    <row r="4807" spans="1:5" ht="15.75">
      <c r="A4807" s="129"/>
      <c r="B4807" s="274"/>
      <c r="C4807" s="98"/>
      <c r="D4807" s="98"/>
      <c r="E4807" s="276"/>
    </row>
    <row r="4808" spans="1:5" ht="15.75">
      <c r="A4808" s="129"/>
      <c r="B4808" s="274"/>
      <c r="C4808" s="98"/>
      <c r="D4808" s="98"/>
      <c r="E4808" s="276"/>
    </row>
    <row r="4809" spans="1:5" ht="15.75">
      <c r="A4809" s="129"/>
      <c r="B4809" s="274"/>
      <c r="C4809" s="98"/>
      <c r="D4809" s="98"/>
      <c r="E4809" s="276"/>
    </row>
    <row r="4810" spans="1:5" ht="15.75">
      <c r="A4810" s="129"/>
      <c r="B4810" s="274"/>
      <c r="C4810" s="98"/>
      <c r="D4810" s="98"/>
      <c r="E4810" s="276"/>
    </row>
    <row r="4811" spans="1:5" ht="15.75">
      <c r="A4811" s="129"/>
      <c r="B4811" s="274"/>
      <c r="C4811" s="98"/>
      <c r="D4811" s="98"/>
      <c r="E4811" s="276"/>
    </row>
    <row r="4812" spans="1:5" ht="15.75">
      <c r="A4812" s="129"/>
      <c r="B4812" s="274"/>
      <c r="C4812" s="98"/>
      <c r="D4812" s="98"/>
      <c r="E4812" s="276"/>
    </row>
    <row r="4813" spans="1:5" ht="15.75">
      <c r="A4813" s="129"/>
      <c r="B4813" s="274"/>
      <c r="C4813" s="98"/>
      <c r="D4813" s="98"/>
      <c r="E4813" s="276"/>
    </row>
    <row r="4814" spans="1:5" ht="15.75">
      <c r="A4814" s="129"/>
      <c r="B4814" s="274"/>
      <c r="C4814" s="98"/>
      <c r="D4814" s="98"/>
      <c r="E4814" s="276"/>
    </row>
    <row r="4815" spans="1:5" ht="15.75">
      <c r="A4815" s="129"/>
      <c r="B4815" s="274"/>
      <c r="C4815" s="98"/>
      <c r="D4815" s="98"/>
      <c r="E4815" s="276"/>
    </row>
    <row r="4816" spans="1:5" ht="15.75">
      <c r="A4816" s="129"/>
      <c r="B4816" s="274"/>
      <c r="C4816" s="98"/>
      <c r="D4816" s="98"/>
      <c r="E4816" s="276"/>
    </row>
    <row r="4817" spans="1:5" ht="15.75">
      <c r="A4817" s="129"/>
      <c r="B4817" s="274"/>
      <c r="C4817" s="98"/>
      <c r="D4817" s="98"/>
      <c r="E4817" s="276"/>
    </row>
    <row r="4818" spans="1:5" ht="15.75">
      <c r="A4818" s="129"/>
      <c r="B4818" s="274"/>
      <c r="C4818" s="98"/>
      <c r="D4818" s="98"/>
      <c r="E4818" s="276"/>
    </row>
    <row r="4819" spans="1:5" ht="15.75">
      <c r="A4819" s="129"/>
      <c r="B4819" s="274"/>
      <c r="C4819" s="98"/>
      <c r="D4819" s="98"/>
      <c r="E4819" s="276"/>
    </row>
    <row r="4820" spans="1:5" ht="15.75">
      <c r="A4820" s="129"/>
      <c r="B4820" s="274"/>
      <c r="C4820" s="98"/>
      <c r="D4820" s="98"/>
      <c r="E4820" s="276"/>
    </row>
    <row r="4821" spans="1:5" ht="15.75">
      <c r="A4821" s="129"/>
      <c r="B4821" s="274"/>
      <c r="C4821" s="98"/>
      <c r="D4821" s="98"/>
      <c r="E4821" s="276"/>
    </row>
    <row r="4822" spans="1:5" ht="15.75">
      <c r="A4822" s="129"/>
      <c r="B4822" s="274"/>
      <c r="C4822" s="98"/>
      <c r="D4822" s="98"/>
      <c r="E4822" s="276"/>
    </row>
    <row r="4823" spans="1:5" ht="15.75">
      <c r="A4823" s="129"/>
      <c r="B4823" s="274"/>
      <c r="C4823" s="98"/>
      <c r="D4823" s="98"/>
      <c r="E4823" s="276"/>
    </row>
    <row r="4824" spans="1:5" ht="15.75">
      <c r="A4824" s="129"/>
      <c r="B4824" s="274"/>
      <c r="C4824" s="98"/>
      <c r="D4824" s="98"/>
      <c r="E4824" s="276"/>
    </row>
    <row r="4825" spans="1:5" ht="15.75">
      <c r="A4825" s="129"/>
      <c r="B4825" s="274"/>
      <c r="C4825" s="98"/>
      <c r="D4825" s="98"/>
      <c r="E4825" s="276"/>
    </row>
    <row r="4826" spans="1:5" ht="15.75">
      <c r="A4826" s="129"/>
      <c r="B4826" s="274"/>
      <c r="C4826" s="98"/>
      <c r="D4826" s="98"/>
      <c r="E4826" s="276"/>
    </row>
    <row r="4827" spans="1:5" ht="15.75">
      <c r="A4827" s="129"/>
      <c r="B4827" s="274"/>
      <c r="C4827" s="98"/>
      <c r="D4827" s="98"/>
      <c r="E4827" s="276"/>
    </row>
    <row r="4828" spans="1:5" ht="15.75">
      <c r="A4828" s="129"/>
      <c r="B4828" s="274"/>
      <c r="C4828" s="98"/>
      <c r="D4828" s="98"/>
      <c r="E4828" s="276"/>
    </row>
    <row r="4829" spans="1:5" ht="15.75">
      <c r="A4829" s="129"/>
      <c r="B4829" s="274"/>
      <c r="C4829" s="98"/>
      <c r="D4829" s="98"/>
      <c r="E4829" s="276"/>
    </row>
    <row r="4830" spans="1:5" ht="15.75">
      <c r="A4830" s="129"/>
      <c r="B4830" s="274"/>
      <c r="C4830" s="98"/>
      <c r="D4830" s="98"/>
      <c r="E4830" s="276"/>
    </row>
    <row r="4831" spans="1:5" ht="15.75">
      <c r="A4831" s="129"/>
      <c r="B4831" s="274"/>
      <c r="C4831" s="98"/>
      <c r="D4831" s="98"/>
      <c r="E4831" s="276"/>
    </row>
    <row r="4832" spans="1:5" ht="15.75">
      <c r="A4832" s="129"/>
      <c r="B4832" s="274"/>
      <c r="C4832" s="98"/>
      <c r="D4832" s="98"/>
      <c r="E4832" s="276"/>
    </row>
    <row r="4833" spans="1:5" ht="15.75">
      <c r="A4833" s="129"/>
      <c r="B4833" s="274"/>
      <c r="C4833" s="98"/>
      <c r="D4833" s="98"/>
      <c r="E4833" s="276"/>
    </row>
    <row r="4834" spans="1:5" ht="15.75">
      <c r="A4834" s="129"/>
      <c r="B4834" s="274"/>
      <c r="C4834" s="98"/>
      <c r="D4834" s="98"/>
      <c r="E4834" s="276"/>
    </row>
    <row r="4835" spans="1:5" ht="15.75">
      <c r="A4835" s="129"/>
      <c r="B4835" s="274"/>
      <c r="C4835" s="98"/>
      <c r="D4835" s="98"/>
      <c r="E4835" s="276"/>
    </row>
    <row r="4836" spans="1:5" ht="15.75">
      <c r="A4836" s="129"/>
      <c r="B4836" s="274"/>
      <c r="C4836" s="98"/>
      <c r="D4836" s="98"/>
      <c r="E4836" s="276"/>
    </row>
    <row r="4837" spans="1:5" ht="15.75">
      <c r="A4837" s="129"/>
      <c r="B4837" s="274"/>
      <c r="C4837" s="98"/>
      <c r="D4837" s="98"/>
      <c r="E4837" s="276"/>
    </row>
    <row r="4838" spans="1:5" ht="15.75">
      <c r="A4838" s="129"/>
      <c r="B4838" s="274"/>
      <c r="C4838" s="98"/>
      <c r="D4838" s="98"/>
      <c r="E4838" s="276"/>
    </row>
    <row r="4839" spans="1:5" ht="15.75">
      <c r="A4839" s="129"/>
      <c r="B4839" s="274"/>
      <c r="C4839" s="98"/>
      <c r="D4839" s="98"/>
      <c r="E4839" s="276"/>
    </row>
    <row r="4840" spans="1:5" ht="15.75">
      <c r="A4840" s="129"/>
      <c r="B4840" s="274"/>
      <c r="C4840" s="98"/>
      <c r="D4840" s="98"/>
      <c r="E4840" s="276"/>
    </row>
    <row r="4841" spans="1:5" ht="15.75">
      <c r="A4841" s="129"/>
      <c r="B4841" s="274"/>
      <c r="C4841" s="98"/>
      <c r="D4841" s="98"/>
      <c r="E4841" s="276"/>
    </row>
    <row r="4842" spans="1:5" ht="15.75">
      <c r="A4842" s="129"/>
      <c r="B4842" s="274"/>
      <c r="C4842" s="98"/>
      <c r="D4842" s="98"/>
      <c r="E4842" s="276"/>
    </row>
    <row r="4843" spans="1:5" ht="15.75">
      <c r="A4843" s="129"/>
      <c r="B4843" s="274"/>
      <c r="C4843" s="98"/>
      <c r="D4843" s="98"/>
      <c r="E4843" s="276"/>
    </row>
    <row r="4844" spans="1:5" ht="15.75">
      <c r="A4844" s="129"/>
      <c r="B4844" s="274"/>
      <c r="C4844" s="98"/>
      <c r="D4844" s="98"/>
      <c r="E4844" s="276"/>
    </row>
    <row r="4845" spans="1:5" ht="15.75">
      <c r="A4845" s="129"/>
      <c r="B4845" s="274"/>
      <c r="C4845" s="98"/>
      <c r="D4845" s="98"/>
      <c r="E4845" s="276"/>
    </row>
    <row r="4846" spans="1:5" ht="15.75">
      <c r="A4846" s="129"/>
      <c r="B4846" s="274"/>
      <c r="C4846" s="98"/>
      <c r="D4846" s="98"/>
      <c r="E4846" s="276"/>
    </row>
    <row r="4847" spans="1:5" ht="15.75">
      <c r="A4847" s="129"/>
      <c r="B4847" s="274"/>
      <c r="C4847" s="98"/>
      <c r="D4847" s="98"/>
      <c r="E4847" s="276"/>
    </row>
    <row r="4848" spans="1:5" ht="15.75">
      <c r="A4848" s="129"/>
      <c r="B4848" s="274"/>
      <c r="C4848" s="98"/>
      <c r="D4848" s="98"/>
      <c r="E4848" s="276"/>
    </row>
    <row r="4849" spans="1:5" ht="15.75">
      <c r="A4849" s="129"/>
      <c r="B4849" s="274"/>
      <c r="C4849" s="98"/>
      <c r="D4849" s="98"/>
      <c r="E4849" s="276"/>
    </row>
    <row r="4850" spans="1:5" ht="15.75">
      <c r="A4850" s="129"/>
      <c r="B4850" s="274"/>
      <c r="C4850" s="98"/>
      <c r="D4850" s="98"/>
      <c r="E4850" s="276"/>
    </row>
    <row r="4851" spans="1:5" ht="15.75">
      <c r="A4851" s="129"/>
      <c r="B4851" s="274"/>
      <c r="C4851" s="98"/>
      <c r="D4851" s="98"/>
      <c r="E4851" s="276"/>
    </row>
    <row r="4852" spans="1:5" ht="15.75">
      <c r="A4852" s="129"/>
      <c r="B4852" s="274"/>
      <c r="C4852" s="98"/>
      <c r="D4852" s="98"/>
      <c r="E4852" s="276"/>
    </row>
    <row r="4853" spans="1:5" ht="15.75">
      <c r="A4853" s="129"/>
      <c r="B4853" s="274"/>
      <c r="C4853" s="98"/>
      <c r="D4853" s="98"/>
      <c r="E4853" s="276"/>
    </row>
    <row r="4854" spans="1:5" ht="15.75">
      <c r="A4854" s="129"/>
      <c r="B4854" s="274"/>
      <c r="C4854" s="98"/>
      <c r="D4854" s="98"/>
      <c r="E4854" s="276"/>
    </row>
    <row r="4855" spans="1:5" ht="15.75">
      <c r="A4855" s="129"/>
      <c r="B4855" s="274"/>
      <c r="C4855" s="98"/>
      <c r="D4855" s="98"/>
      <c r="E4855" s="276"/>
    </row>
    <row r="4856" spans="1:5" ht="15.75">
      <c r="A4856" s="129"/>
      <c r="B4856" s="274"/>
      <c r="C4856" s="98"/>
      <c r="D4856" s="98"/>
      <c r="E4856" s="276"/>
    </row>
    <row r="4857" spans="1:5" ht="15.75">
      <c r="A4857" s="129"/>
      <c r="B4857" s="274"/>
      <c r="C4857" s="98"/>
      <c r="D4857" s="98"/>
      <c r="E4857" s="276"/>
    </row>
    <row r="4858" spans="1:5" ht="15.75">
      <c r="A4858" s="129"/>
      <c r="B4858" s="274"/>
      <c r="C4858" s="98"/>
      <c r="D4858" s="98"/>
      <c r="E4858" s="276"/>
    </row>
    <row r="4859" spans="1:5" ht="15.75">
      <c r="A4859" s="129"/>
      <c r="B4859" s="274"/>
      <c r="C4859" s="98"/>
      <c r="D4859" s="98"/>
      <c r="E4859" s="276"/>
    </row>
    <row r="4860" spans="1:5" ht="15.75">
      <c r="A4860" s="129"/>
      <c r="B4860" s="274"/>
      <c r="C4860" s="98"/>
      <c r="D4860" s="98"/>
      <c r="E4860" s="276"/>
    </row>
    <row r="4861" spans="1:5" ht="15.75">
      <c r="A4861" s="129"/>
      <c r="B4861" s="274"/>
      <c r="C4861" s="98"/>
      <c r="D4861" s="98"/>
      <c r="E4861" s="276"/>
    </row>
    <row r="4862" spans="1:5" ht="15.75">
      <c r="A4862" s="129"/>
      <c r="B4862" s="274"/>
      <c r="C4862" s="98"/>
      <c r="D4862" s="98"/>
      <c r="E4862" s="276"/>
    </row>
    <row r="4863" spans="1:5" ht="15.75">
      <c r="A4863" s="129"/>
      <c r="B4863" s="274"/>
      <c r="C4863" s="98"/>
      <c r="D4863" s="98"/>
      <c r="E4863" s="276"/>
    </row>
    <row r="4864" spans="1:5" ht="15.75">
      <c r="A4864" s="129"/>
      <c r="B4864" s="274"/>
      <c r="C4864" s="98"/>
      <c r="D4864" s="98"/>
      <c r="E4864" s="276"/>
    </row>
    <row r="4865" spans="1:5" ht="15.75">
      <c r="A4865" s="129"/>
      <c r="B4865" s="274"/>
      <c r="C4865" s="98"/>
      <c r="D4865" s="98"/>
      <c r="E4865" s="276"/>
    </row>
    <row r="4866" spans="1:5" ht="15.75">
      <c r="A4866" s="129"/>
      <c r="B4866" s="274"/>
      <c r="C4866" s="98"/>
      <c r="D4866" s="98"/>
      <c r="E4866" s="276"/>
    </row>
    <row r="4867" spans="1:5" ht="15.75">
      <c r="A4867" s="129"/>
      <c r="B4867" s="274"/>
      <c r="C4867" s="98"/>
      <c r="D4867" s="98"/>
      <c r="E4867" s="276"/>
    </row>
    <row r="4868" spans="1:5" ht="15.75">
      <c r="A4868" s="129"/>
      <c r="B4868" s="274"/>
      <c r="C4868" s="98"/>
      <c r="D4868" s="98"/>
      <c r="E4868" s="276"/>
    </row>
    <row r="4869" spans="1:5" ht="15.75">
      <c r="A4869" s="129"/>
      <c r="B4869" s="274"/>
      <c r="C4869" s="98"/>
      <c r="D4869" s="98"/>
      <c r="E4869" s="276"/>
    </row>
    <row r="4870" spans="1:5" ht="15.75">
      <c r="A4870" s="129"/>
      <c r="B4870" s="274"/>
      <c r="C4870" s="98"/>
      <c r="D4870" s="98"/>
      <c r="E4870" s="276"/>
    </row>
    <row r="4871" spans="1:5" ht="15.75">
      <c r="A4871" s="129"/>
      <c r="B4871" s="274"/>
      <c r="C4871" s="98"/>
      <c r="D4871" s="98"/>
      <c r="E4871" s="276"/>
    </row>
    <row r="4872" spans="1:5" ht="15.75">
      <c r="A4872" s="129"/>
      <c r="B4872" s="274"/>
      <c r="C4872" s="98"/>
      <c r="D4872" s="98"/>
      <c r="E4872" s="276"/>
    </row>
    <row r="4873" spans="1:5" ht="15.75">
      <c r="A4873" s="129"/>
      <c r="B4873" s="274"/>
      <c r="C4873" s="98"/>
      <c r="D4873" s="98"/>
      <c r="E4873" s="276"/>
    </row>
    <row r="4874" spans="1:5" ht="15.75">
      <c r="A4874" s="129"/>
      <c r="B4874" s="274"/>
      <c r="C4874" s="98"/>
      <c r="D4874" s="98"/>
      <c r="E4874" s="276"/>
    </row>
    <row r="4875" spans="1:5" ht="15.75">
      <c r="A4875" s="129"/>
      <c r="B4875" s="274"/>
      <c r="C4875" s="98"/>
      <c r="D4875" s="98"/>
      <c r="E4875" s="276"/>
    </row>
    <row r="4876" spans="1:5" ht="15.75">
      <c r="A4876" s="129"/>
      <c r="B4876" s="274"/>
      <c r="C4876" s="98"/>
      <c r="D4876" s="98"/>
      <c r="E4876" s="276"/>
    </row>
    <row r="4877" spans="1:5" ht="15.75">
      <c r="A4877" s="129"/>
      <c r="B4877" s="274"/>
      <c r="C4877" s="98"/>
      <c r="D4877" s="98"/>
      <c r="E4877" s="276"/>
    </row>
    <row r="4878" spans="1:5" ht="15.75">
      <c r="A4878" s="129"/>
      <c r="B4878" s="274"/>
      <c r="C4878" s="98"/>
      <c r="D4878" s="98"/>
      <c r="E4878" s="276"/>
    </row>
    <row r="4879" spans="1:5" ht="15.75">
      <c r="A4879" s="129"/>
      <c r="B4879" s="274"/>
      <c r="C4879" s="98"/>
      <c r="D4879" s="98"/>
      <c r="E4879" s="276"/>
    </row>
    <row r="4880" spans="1:5" ht="15.75">
      <c r="A4880" s="129"/>
      <c r="B4880" s="274"/>
      <c r="C4880" s="98"/>
      <c r="D4880" s="98"/>
      <c r="E4880" s="276"/>
    </row>
    <row r="4881" spans="1:5" ht="15.75">
      <c r="A4881" s="129"/>
      <c r="B4881" s="274"/>
      <c r="C4881" s="98"/>
      <c r="D4881" s="98"/>
      <c r="E4881" s="276"/>
    </row>
    <row r="4882" spans="1:5" ht="15.75">
      <c r="A4882" s="129"/>
      <c r="B4882" s="274"/>
      <c r="C4882" s="98"/>
      <c r="D4882" s="98"/>
      <c r="E4882" s="276"/>
    </row>
    <row r="4883" spans="1:5" ht="15.75">
      <c r="A4883" s="129"/>
      <c r="B4883" s="274"/>
      <c r="C4883" s="98"/>
      <c r="D4883" s="98"/>
      <c r="E4883" s="276"/>
    </row>
    <row r="4884" spans="1:5" ht="15.75">
      <c r="A4884" s="129"/>
      <c r="B4884" s="274"/>
      <c r="C4884" s="98"/>
      <c r="D4884" s="98"/>
      <c r="E4884" s="276"/>
    </row>
    <row r="4885" spans="1:5" ht="15.75">
      <c r="A4885" s="129"/>
      <c r="B4885" s="274"/>
      <c r="C4885" s="98"/>
      <c r="D4885" s="98"/>
      <c r="E4885" s="276"/>
    </row>
    <row r="4886" spans="1:5" ht="15.75">
      <c r="A4886" s="129"/>
      <c r="B4886" s="274"/>
      <c r="C4886" s="98"/>
      <c r="D4886" s="98"/>
      <c r="E4886" s="276"/>
    </row>
    <row r="4887" spans="1:5" ht="15.75">
      <c r="A4887" s="129"/>
      <c r="B4887" s="274"/>
      <c r="C4887" s="98"/>
      <c r="D4887" s="98"/>
      <c r="E4887" s="276"/>
    </row>
    <row r="4888" spans="1:5" ht="15.75">
      <c r="A4888" s="129"/>
      <c r="B4888" s="274"/>
      <c r="C4888" s="98"/>
      <c r="D4888" s="98"/>
      <c r="E4888" s="276"/>
    </row>
    <row r="4889" spans="1:5" ht="15.75">
      <c r="A4889" s="129"/>
      <c r="B4889" s="274"/>
      <c r="C4889" s="98"/>
      <c r="D4889" s="98"/>
      <c r="E4889" s="276"/>
    </row>
    <row r="4890" spans="1:5" ht="15.75">
      <c r="A4890" s="129"/>
      <c r="B4890" s="274"/>
      <c r="C4890" s="98"/>
      <c r="D4890" s="98"/>
      <c r="E4890" s="276"/>
    </row>
    <row r="4891" spans="1:5" ht="15.75">
      <c r="A4891" s="129"/>
      <c r="B4891" s="274"/>
      <c r="C4891" s="98"/>
      <c r="D4891" s="98"/>
      <c r="E4891" s="276"/>
    </row>
    <row r="4892" spans="1:5" ht="15.75">
      <c r="A4892" s="129"/>
      <c r="B4892" s="274"/>
      <c r="C4892" s="98"/>
      <c r="D4892" s="98"/>
      <c r="E4892" s="276"/>
    </row>
    <row r="4893" spans="1:5" ht="15.75">
      <c r="A4893" s="129"/>
      <c r="B4893" s="274"/>
      <c r="C4893" s="98"/>
      <c r="D4893" s="98"/>
      <c r="E4893" s="276"/>
    </row>
    <row r="4894" spans="1:5" ht="15.75">
      <c r="A4894" s="129"/>
      <c r="B4894" s="274"/>
      <c r="C4894" s="98"/>
      <c r="D4894" s="98"/>
      <c r="E4894" s="276"/>
    </row>
    <row r="4895" spans="1:5" ht="15.75">
      <c r="A4895" s="129"/>
      <c r="B4895" s="274"/>
      <c r="C4895" s="98"/>
      <c r="D4895" s="98"/>
      <c r="E4895" s="276"/>
    </row>
    <row r="4896" spans="1:5" ht="15.75">
      <c r="A4896" s="129"/>
      <c r="B4896" s="274"/>
      <c r="C4896" s="98"/>
      <c r="D4896" s="98"/>
      <c r="E4896" s="276"/>
    </row>
    <row r="4897" spans="1:5" ht="15.75">
      <c r="A4897" s="129"/>
      <c r="B4897" s="274"/>
      <c r="C4897" s="98"/>
      <c r="D4897" s="98"/>
      <c r="E4897" s="276"/>
    </row>
    <row r="4898" spans="1:5" ht="15.75">
      <c r="A4898" s="129"/>
      <c r="B4898" s="274"/>
      <c r="C4898" s="98"/>
      <c r="D4898" s="98"/>
      <c r="E4898" s="276"/>
    </row>
    <row r="4899" spans="1:5" ht="15.75">
      <c r="A4899" s="129"/>
      <c r="B4899" s="274"/>
      <c r="C4899" s="98"/>
      <c r="D4899" s="98"/>
      <c r="E4899" s="276"/>
    </row>
    <row r="4900" spans="1:5" ht="15.75">
      <c r="A4900" s="129"/>
      <c r="B4900" s="274"/>
      <c r="C4900" s="98"/>
      <c r="D4900" s="98"/>
      <c r="E4900" s="276"/>
    </row>
    <row r="4901" spans="1:5" ht="15.75">
      <c r="A4901" s="129"/>
      <c r="B4901" s="274"/>
      <c r="C4901" s="98"/>
      <c r="D4901" s="98"/>
      <c r="E4901" s="276"/>
    </row>
    <row r="4902" spans="1:5" ht="15.75">
      <c r="A4902" s="129"/>
      <c r="B4902" s="274"/>
      <c r="C4902" s="98"/>
      <c r="D4902" s="98"/>
      <c r="E4902" s="276"/>
    </row>
    <row r="4903" spans="1:5" ht="15.75">
      <c r="A4903" s="129"/>
      <c r="B4903" s="274"/>
      <c r="C4903" s="98"/>
      <c r="D4903" s="98"/>
      <c r="E4903" s="276"/>
    </row>
    <row r="4904" spans="1:5" ht="15.75">
      <c r="A4904" s="129"/>
      <c r="B4904" s="274"/>
      <c r="C4904" s="98"/>
      <c r="D4904" s="98"/>
      <c r="E4904" s="276"/>
    </row>
    <row r="4905" spans="1:5" ht="15.75">
      <c r="A4905" s="129"/>
      <c r="B4905" s="274"/>
      <c r="C4905" s="98"/>
      <c r="D4905" s="98"/>
      <c r="E4905" s="276"/>
    </row>
    <row r="4906" spans="1:5" ht="15.75">
      <c r="A4906" s="129"/>
      <c r="B4906" s="274"/>
      <c r="C4906" s="98"/>
      <c r="D4906" s="98"/>
      <c r="E4906" s="276"/>
    </row>
    <row r="4907" spans="1:5" ht="15.75">
      <c r="A4907" s="129"/>
      <c r="B4907" s="274"/>
      <c r="C4907" s="98"/>
      <c r="D4907" s="98"/>
      <c r="E4907" s="276"/>
    </row>
    <row r="4908" spans="1:5" ht="15.75">
      <c r="A4908" s="129"/>
      <c r="B4908" s="274"/>
      <c r="C4908" s="98"/>
      <c r="D4908" s="98"/>
      <c r="E4908" s="276"/>
    </row>
    <row r="4909" spans="1:5" ht="15.75">
      <c r="A4909" s="129"/>
      <c r="B4909" s="274"/>
      <c r="C4909" s="98"/>
      <c r="D4909" s="98"/>
      <c r="E4909" s="276"/>
    </row>
    <row r="4910" spans="1:5" ht="15.75">
      <c r="A4910" s="129"/>
      <c r="B4910" s="274"/>
      <c r="C4910" s="98"/>
      <c r="D4910" s="98"/>
      <c r="E4910" s="276"/>
    </row>
    <row r="4911" spans="1:5" ht="15.75">
      <c r="A4911" s="129"/>
      <c r="B4911" s="274"/>
      <c r="C4911" s="98"/>
      <c r="D4911" s="98"/>
      <c r="E4911" s="276"/>
    </row>
    <row r="4912" spans="1:5" ht="15.75">
      <c r="A4912" s="129"/>
      <c r="B4912" s="274"/>
      <c r="C4912" s="98"/>
      <c r="D4912" s="98"/>
      <c r="E4912" s="276"/>
    </row>
    <row r="4913" spans="1:5" ht="15.75">
      <c r="A4913" s="129"/>
      <c r="B4913" s="274"/>
      <c r="C4913" s="98"/>
      <c r="D4913" s="98"/>
      <c r="E4913" s="276"/>
    </row>
    <row r="4914" spans="1:5" ht="15.75">
      <c r="A4914" s="129"/>
      <c r="B4914" s="274"/>
      <c r="C4914" s="98"/>
      <c r="D4914" s="98"/>
      <c r="E4914" s="276"/>
    </row>
    <row r="4915" spans="1:5" ht="15.75">
      <c r="A4915" s="129"/>
      <c r="B4915" s="274"/>
      <c r="C4915" s="98"/>
      <c r="D4915" s="98"/>
      <c r="E4915" s="276"/>
    </row>
    <row r="4916" spans="1:5" ht="15.75">
      <c r="A4916" s="129"/>
      <c r="B4916" s="274"/>
      <c r="C4916" s="98"/>
      <c r="D4916" s="98"/>
      <c r="E4916" s="276"/>
    </row>
    <row r="4917" spans="1:5" ht="15.75">
      <c r="A4917" s="129"/>
      <c r="B4917" s="274"/>
      <c r="C4917" s="98"/>
      <c r="D4917" s="98"/>
      <c r="E4917" s="276"/>
    </row>
    <row r="4918" spans="1:5" ht="15.75">
      <c r="A4918" s="129"/>
      <c r="B4918" s="274"/>
      <c r="C4918" s="98"/>
      <c r="D4918" s="98"/>
      <c r="E4918" s="276"/>
    </row>
    <row r="4919" spans="1:5" ht="15.75">
      <c r="A4919" s="129"/>
      <c r="B4919" s="274"/>
      <c r="C4919" s="98"/>
      <c r="D4919" s="98"/>
      <c r="E4919" s="276"/>
    </row>
    <row r="4920" spans="1:5" ht="15.75">
      <c r="A4920" s="129"/>
      <c r="B4920" s="274"/>
      <c r="C4920" s="98"/>
      <c r="D4920" s="98"/>
      <c r="E4920" s="276"/>
    </row>
    <row r="4921" spans="1:5" ht="15.75">
      <c r="A4921" s="129"/>
      <c r="B4921" s="274"/>
      <c r="C4921" s="98"/>
      <c r="D4921" s="98"/>
      <c r="E4921" s="276"/>
    </row>
    <row r="4922" spans="1:5" ht="15.75">
      <c r="A4922" s="129"/>
      <c r="B4922" s="274"/>
      <c r="C4922" s="98"/>
      <c r="D4922" s="98"/>
      <c r="E4922" s="276"/>
    </row>
    <row r="4923" spans="1:5" ht="15.75">
      <c r="A4923" s="129"/>
      <c r="B4923" s="274"/>
      <c r="C4923" s="98"/>
      <c r="D4923" s="98"/>
      <c r="E4923" s="276"/>
    </row>
    <row r="4924" spans="1:5" ht="15.75">
      <c r="A4924" s="129"/>
      <c r="B4924" s="274"/>
      <c r="C4924" s="98"/>
      <c r="D4924" s="98"/>
      <c r="E4924" s="276"/>
    </row>
    <row r="4925" spans="1:5" ht="15.75">
      <c r="A4925" s="129"/>
      <c r="B4925" s="274"/>
      <c r="C4925" s="98"/>
      <c r="D4925" s="98"/>
      <c r="E4925" s="276"/>
    </row>
    <row r="4926" spans="1:5" ht="15.75">
      <c r="A4926" s="129"/>
      <c r="B4926" s="274"/>
      <c r="C4926" s="98"/>
      <c r="D4926" s="98"/>
      <c r="E4926" s="276"/>
    </row>
    <row r="4927" spans="1:5" ht="15.75">
      <c r="A4927" s="129"/>
      <c r="B4927" s="274"/>
      <c r="C4927" s="98"/>
      <c r="D4927" s="98"/>
      <c r="E4927" s="276"/>
    </row>
    <row r="4928" spans="1:5" ht="15.75">
      <c r="A4928" s="129"/>
      <c r="B4928" s="274"/>
      <c r="C4928" s="98"/>
      <c r="D4928" s="98"/>
      <c r="E4928" s="276"/>
    </row>
    <row r="4929" spans="1:5" ht="15.75">
      <c r="A4929" s="129"/>
      <c r="B4929" s="274"/>
      <c r="C4929" s="98"/>
      <c r="D4929" s="98"/>
      <c r="E4929" s="276"/>
    </row>
    <row r="4930" spans="1:5" ht="15.75">
      <c r="A4930" s="129"/>
      <c r="B4930" s="274"/>
      <c r="C4930" s="98"/>
      <c r="D4930" s="98"/>
      <c r="E4930" s="276"/>
    </row>
    <row r="4931" spans="1:5" ht="15.75">
      <c r="A4931" s="129"/>
      <c r="B4931" s="274"/>
      <c r="C4931" s="98"/>
      <c r="D4931" s="98"/>
      <c r="E4931" s="276"/>
    </row>
    <row r="4932" spans="1:5" ht="15.75">
      <c r="A4932" s="129"/>
      <c r="B4932" s="274"/>
      <c r="C4932" s="98"/>
      <c r="D4932" s="98"/>
      <c r="E4932" s="276"/>
    </row>
    <row r="4933" spans="1:5" ht="15.75">
      <c r="A4933" s="129"/>
      <c r="B4933" s="274"/>
      <c r="C4933" s="98"/>
      <c r="D4933" s="98"/>
      <c r="E4933" s="276"/>
    </row>
    <row r="4934" spans="1:5" ht="15.75">
      <c r="A4934" s="129"/>
      <c r="B4934" s="274"/>
      <c r="C4934" s="98"/>
      <c r="D4934" s="98"/>
      <c r="E4934" s="276"/>
    </row>
    <row r="4935" spans="1:5" ht="15.75">
      <c r="A4935" s="129"/>
      <c r="B4935" s="274"/>
      <c r="C4935" s="98"/>
      <c r="D4935" s="98"/>
      <c r="E4935" s="276"/>
    </row>
    <row r="4936" spans="1:5" ht="15.75">
      <c r="A4936" s="129"/>
      <c r="B4936" s="274"/>
      <c r="C4936" s="98"/>
      <c r="D4936" s="98"/>
      <c r="E4936" s="276"/>
    </row>
    <row r="4937" spans="1:5" ht="15.75">
      <c r="A4937" s="129"/>
      <c r="B4937" s="274"/>
      <c r="C4937" s="98"/>
      <c r="D4937" s="98"/>
      <c r="E4937" s="276"/>
    </row>
    <row r="4938" spans="1:5" ht="15.75">
      <c r="A4938" s="129"/>
      <c r="B4938" s="274"/>
      <c r="C4938" s="98"/>
      <c r="D4938" s="98"/>
      <c r="E4938" s="276"/>
    </row>
    <row r="4939" spans="1:5" ht="15.75">
      <c r="A4939" s="129"/>
      <c r="B4939" s="274"/>
      <c r="C4939" s="98"/>
      <c r="D4939" s="98"/>
      <c r="E4939" s="276"/>
    </row>
    <row r="4940" spans="1:5" ht="15.75">
      <c r="A4940" s="129"/>
      <c r="B4940" s="274"/>
      <c r="C4940" s="98"/>
      <c r="D4940" s="98"/>
      <c r="E4940" s="276"/>
    </row>
    <row r="4941" spans="1:5" ht="15.75">
      <c r="A4941" s="129"/>
      <c r="B4941" s="274"/>
      <c r="C4941" s="98"/>
      <c r="D4941" s="98"/>
      <c r="E4941" s="276"/>
    </row>
    <row r="4942" spans="1:5" ht="15.75">
      <c r="A4942" s="129"/>
      <c r="B4942" s="274"/>
      <c r="C4942" s="98"/>
      <c r="D4942" s="98"/>
      <c r="E4942" s="276"/>
    </row>
    <row r="4943" spans="1:5" ht="15.75">
      <c r="A4943" s="129"/>
      <c r="B4943" s="274"/>
      <c r="C4943" s="98"/>
      <c r="D4943" s="98"/>
      <c r="E4943" s="276"/>
    </row>
    <row r="4944" spans="1:5" ht="15.75">
      <c r="A4944" s="129"/>
      <c r="B4944" s="274"/>
      <c r="C4944" s="98"/>
      <c r="D4944" s="98"/>
      <c r="E4944" s="276"/>
    </row>
    <row r="4945" spans="1:5" ht="15.75">
      <c r="A4945" s="129"/>
      <c r="B4945" s="274"/>
      <c r="C4945" s="98"/>
      <c r="D4945" s="98"/>
      <c r="E4945" s="276"/>
    </row>
    <row r="4946" spans="1:5" ht="15.75">
      <c r="A4946" s="129"/>
      <c r="B4946" s="274"/>
      <c r="C4946" s="98"/>
      <c r="D4946" s="98"/>
      <c r="E4946" s="276"/>
    </row>
    <row r="4947" spans="1:5" ht="15.75">
      <c r="A4947" s="129"/>
      <c r="B4947" s="274"/>
      <c r="C4947" s="98"/>
      <c r="D4947" s="98"/>
      <c r="E4947" s="276"/>
    </row>
    <row r="4948" spans="1:5" ht="15.75">
      <c r="A4948" s="129"/>
      <c r="B4948" s="274"/>
      <c r="C4948" s="98"/>
      <c r="D4948" s="98"/>
      <c r="E4948" s="276"/>
    </row>
    <row r="4949" spans="1:5" ht="15.75">
      <c r="A4949" s="129"/>
      <c r="B4949" s="274"/>
      <c r="C4949" s="98"/>
      <c r="D4949" s="98"/>
      <c r="E4949" s="276"/>
    </row>
    <row r="4950" spans="1:5" ht="15.75">
      <c r="A4950" s="129"/>
      <c r="B4950" s="274"/>
      <c r="C4950" s="98"/>
      <c r="D4950" s="98"/>
      <c r="E4950" s="276"/>
    </row>
    <row r="4951" spans="1:5" ht="15.75">
      <c r="A4951" s="129"/>
      <c r="B4951" s="274"/>
      <c r="C4951" s="98"/>
      <c r="D4951" s="98"/>
      <c r="E4951" s="276"/>
    </row>
    <row r="4952" spans="1:5" ht="15.75">
      <c r="A4952" s="129"/>
      <c r="B4952" s="274"/>
      <c r="C4952" s="98"/>
      <c r="D4952" s="98"/>
      <c r="E4952" s="276"/>
    </row>
    <row r="4953" spans="1:5" ht="15.75">
      <c r="A4953" s="129"/>
      <c r="B4953" s="274"/>
      <c r="C4953" s="98"/>
      <c r="D4953" s="98"/>
      <c r="E4953" s="276"/>
    </row>
    <row r="4954" spans="1:5" ht="15.75">
      <c r="A4954" s="129"/>
      <c r="B4954" s="274"/>
      <c r="C4954" s="98"/>
      <c r="D4954" s="98"/>
      <c r="E4954" s="276"/>
    </row>
    <row r="4955" spans="1:5" ht="15.75">
      <c r="A4955" s="129"/>
      <c r="B4955" s="274"/>
      <c r="C4955" s="98"/>
      <c r="D4955" s="98"/>
      <c r="E4955" s="276"/>
    </row>
    <row r="4956" spans="1:5" ht="15.75">
      <c r="A4956" s="129"/>
      <c r="B4956" s="274"/>
      <c r="C4956" s="98"/>
      <c r="D4956" s="98"/>
      <c r="E4956" s="276"/>
    </row>
    <row r="4957" spans="1:5" ht="15.75">
      <c r="A4957" s="129"/>
      <c r="B4957" s="274"/>
      <c r="C4957" s="98"/>
      <c r="D4957" s="98"/>
      <c r="E4957" s="276"/>
    </row>
    <row r="4958" spans="1:5" ht="15.75">
      <c r="A4958" s="129"/>
      <c r="B4958" s="274"/>
      <c r="C4958" s="98"/>
      <c r="D4958" s="98"/>
      <c r="E4958" s="276"/>
    </row>
    <row r="4959" spans="1:5" ht="15.75">
      <c r="A4959" s="129"/>
      <c r="B4959" s="274"/>
      <c r="C4959" s="98"/>
      <c r="D4959" s="98"/>
      <c r="E4959" s="276"/>
    </row>
    <row r="4960" spans="1:5" ht="15.75">
      <c r="A4960" s="129"/>
      <c r="B4960" s="274"/>
      <c r="C4960" s="98"/>
      <c r="D4960" s="98"/>
      <c r="E4960" s="276"/>
    </row>
    <row r="4961" spans="1:5" ht="15.75">
      <c r="A4961" s="129"/>
      <c r="B4961" s="274"/>
      <c r="C4961" s="98"/>
      <c r="D4961" s="98"/>
      <c r="E4961" s="276"/>
    </row>
    <row r="4962" spans="1:5" ht="15.75">
      <c r="A4962" s="129"/>
      <c r="B4962" s="274"/>
      <c r="C4962" s="98"/>
      <c r="D4962" s="98"/>
      <c r="E4962" s="276"/>
    </row>
    <row r="4963" spans="1:5" ht="15.75">
      <c r="A4963" s="129"/>
      <c r="B4963" s="274"/>
      <c r="C4963" s="98"/>
      <c r="D4963" s="98"/>
      <c r="E4963" s="276"/>
    </row>
    <row r="4964" spans="1:5" ht="15.75">
      <c r="A4964" s="129"/>
      <c r="B4964" s="274"/>
      <c r="C4964" s="98"/>
      <c r="D4964" s="98"/>
      <c r="E4964" s="276"/>
    </row>
    <row r="4965" spans="1:5" ht="15.75">
      <c r="A4965" s="129"/>
      <c r="B4965" s="274"/>
      <c r="C4965" s="98"/>
      <c r="D4965" s="98"/>
      <c r="E4965" s="276"/>
    </row>
    <row r="4966" spans="1:5" ht="15.75">
      <c r="A4966" s="129"/>
      <c r="B4966" s="274"/>
      <c r="C4966" s="98"/>
      <c r="D4966" s="98"/>
      <c r="E4966" s="276"/>
    </row>
    <row r="4967" spans="1:5" ht="15.75">
      <c r="A4967" s="129"/>
      <c r="B4967" s="274"/>
      <c r="C4967" s="98"/>
      <c r="D4967" s="98"/>
      <c r="E4967" s="276"/>
    </row>
    <row r="4968" spans="1:5" ht="15.75">
      <c r="A4968" s="129"/>
      <c r="B4968" s="274"/>
      <c r="C4968" s="98"/>
      <c r="D4968" s="98"/>
      <c r="E4968" s="276"/>
    </row>
    <row r="4969" spans="1:5" ht="15.75">
      <c r="A4969" s="129"/>
      <c r="B4969" s="274"/>
      <c r="C4969" s="98"/>
      <c r="D4969" s="98"/>
      <c r="E4969" s="276"/>
    </row>
    <row r="4970" spans="1:5" ht="15.75">
      <c r="A4970" s="129"/>
      <c r="B4970" s="274"/>
      <c r="C4970" s="98"/>
      <c r="D4970" s="98"/>
      <c r="E4970" s="276"/>
    </row>
    <row r="4971" spans="1:5" ht="15.75">
      <c r="A4971" s="129"/>
      <c r="B4971" s="274"/>
      <c r="C4971" s="98"/>
      <c r="D4971" s="98"/>
      <c r="E4971" s="276"/>
    </row>
    <row r="4972" spans="1:5" ht="15.75">
      <c r="A4972" s="129"/>
      <c r="B4972" s="274"/>
      <c r="C4972" s="98"/>
      <c r="D4972" s="98"/>
      <c r="E4972" s="276"/>
    </row>
    <row r="4973" spans="1:5" ht="15.75">
      <c r="A4973" s="129"/>
      <c r="B4973" s="274"/>
      <c r="C4973" s="98"/>
      <c r="D4973" s="98"/>
      <c r="E4973" s="276"/>
    </row>
    <row r="4974" spans="1:5" ht="15.75">
      <c r="A4974" s="129"/>
      <c r="B4974" s="274"/>
      <c r="C4974" s="98"/>
      <c r="D4974" s="98"/>
      <c r="E4974" s="276"/>
    </row>
    <row r="4975" spans="1:5" ht="15.75">
      <c r="A4975" s="129"/>
      <c r="B4975" s="274"/>
      <c r="C4975" s="98"/>
      <c r="D4975" s="98"/>
      <c r="E4975" s="276"/>
    </row>
    <row r="4976" spans="1:5" ht="15.75">
      <c r="A4976" s="129"/>
      <c r="B4976" s="274"/>
      <c r="C4976" s="98"/>
      <c r="D4976" s="98"/>
      <c r="E4976" s="276"/>
    </row>
    <row r="4977" spans="1:5" ht="15.75">
      <c r="A4977" s="129"/>
      <c r="B4977" s="274"/>
      <c r="C4977" s="98"/>
      <c r="D4977" s="98"/>
      <c r="E4977" s="276"/>
    </row>
    <row r="4978" spans="1:5" ht="15.75">
      <c r="A4978" s="129"/>
      <c r="B4978" s="274"/>
      <c r="C4978" s="98"/>
      <c r="D4978" s="98"/>
      <c r="E4978" s="276"/>
    </row>
    <row r="4979" spans="1:5" ht="15.75">
      <c r="A4979" s="129"/>
      <c r="B4979" s="274"/>
      <c r="C4979" s="98"/>
      <c r="D4979" s="98"/>
      <c r="E4979" s="276"/>
    </row>
    <row r="4980" spans="1:5" ht="15.75">
      <c r="A4980" s="129"/>
      <c r="B4980" s="274"/>
      <c r="C4980" s="98"/>
      <c r="D4980" s="98"/>
      <c r="E4980" s="276"/>
    </row>
    <row r="4981" spans="1:5" ht="15.75">
      <c r="A4981" s="129"/>
      <c r="B4981" s="274"/>
      <c r="C4981" s="98"/>
      <c r="D4981" s="98"/>
      <c r="E4981" s="276"/>
    </row>
    <row r="4982" spans="1:5" ht="15.75">
      <c r="A4982" s="129"/>
      <c r="B4982" s="274"/>
      <c r="C4982" s="98"/>
      <c r="D4982" s="98"/>
      <c r="E4982" s="276"/>
    </row>
    <row r="4983" spans="1:5" ht="15.75">
      <c r="A4983" s="129"/>
      <c r="B4983" s="274"/>
      <c r="C4983" s="98"/>
      <c r="D4983" s="98"/>
      <c r="E4983" s="276"/>
    </row>
    <row r="4984" spans="1:5" ht="15.75">
      <c r="A4984" s="129"/>
      <c r="B4984" s="274"/>
      <c r="C4984" s="98"/>
      <c r="D4984" s="98"/>
      <c r="E4984" s="276"/>
    </row>
    <row r="4985" spans="1:5" ht="15.75">
      <c r="A4985" s="129"/>
      <c r="B4985" s="274"/>
      <c r="C4985" s="98"/>
      <c r="D4985" s="98"/>
      <c r="E4985" s="276"/>
    </row>
    <row r="4986" spans="1:5" ht="15.75">
      <c r="A4986" s="129"/>
      <c r="B4986" s="274"/>
      <c r="C4986" s="98"/>
      <c r="D4986" s="98"/>
      <c r="E4986" s="276"/>
    </row>
    <row r="4987" spans="1:5" ht="15.75">
      <c r="A4987" s="129"/>
      <c r="B4987" s="274"/>
      <c r="C4987" s="98"/>
      <c r="D4987" s="98"/>
      <c r="E4987" s="276"/>
    </row>
    <row r="4988" spans="1:5" ht="15.75">
      <c r="A4988" s="129"/>
      <c r="B4988" s="274"/>
      <c r="C4988" s="98"/>
      <c r="D4988" s="98"/>
      <c r="E4988" s="276"/>
    </row>
    <row r="4989" spans="1:5" ht="15.75">
      <c r="A4989" s="129"/>
      <c r="B4989" s="274"/>
      <c r="C4989" s="98"/>
      <c r="D4989" s="98"/>
      <c r="E4989" s="276"/>
    </row>
    <row r="4990" spans="1:5" ht="15.75">
      <c r="A4990" s="129"/>
      <c r="B4990" s="274"/>
      <c r="C4990" s="98"/>
      <c r="D4990" s="98"/>
      <c r="E4990" s="276"/>
    </row>
    <row r="4991" spans="1:5" ht="15.75">
      <c r="A4991" s="129"/>
      <c r="B4991" s="274"/>
      <c r="C4991" s="98"/>
      <c r="D4991" s="98"/>
      <c r="E4991" s="276"/>
    </row>
    <row r="4992" spans="1:5" ht="15.75">
      <c r="A4992" s="129"/>
      <c r="B4992" s="274"/>
      <c r="C4992" s="98"/>
      <c r="D4992" s="98"/>
      <c r="E4992" s="276"/>
    </row>
    <row r="4993" spans="1:5" ht="15.75">
      <c r="A4993" s="129"/>
      <c r="B4993" s="274"/>
      <c r="C4993" s="98"/>
      <c r="D4993" s="98"/>
      <c r="E4993" s="276"/>
    </row>
    <row r="4994" spans="1:5" ht="15.75">
      <c r="A4994" s="129"/>
      <c r="B4994" s="274"/>
      <c r="C4994" s="98"/>
      <c r="D4994" s="98"/>
      <c r="E4994" s="276"/>
    </row>
    <row r="4995" spans="1:5" ht="15.75">
      <c r="A4995" s="129"/>
      <c r="B4995" s="274"/>
      <c r="C4995" s="98"/>
      <c r="D4995" s="98"/>
      <c r="E4995" s="276"/>
    </row>
    <row r="4996" spans="1:5" ht="15.75">
      <c r="A4996" s="129"/>
      <c r="B4996" s="274"/>
      <c r="C4996" s="98"/>
      <c r="D4996" s="98"/>
      <c r="E4996" s="276"/>
    </row>
    <row r="4997" spans="1:5" ht="15.75">
      <c r="A4997" s="129"/>
      <c r="B4997" s="274"/>
      <c r="C4997" s="98"/>
      <c r="D4997" s="98"/>
      <c r="E4997" s="276"/>
    </row>
    <row r="4998" spans="1:5" ht="15.75">
      <c r="A4998" s="129"/>
      <c r="B4998" s="274"/>
      <c r="C4998" s="98"/>
      <c r="D4998" s="98"/>
      <c r="E4998" s="276"/>
    </row>
    <row r="4999" spans="1:5" ht="15.75">
      <c r="A4999" s="129"/>
      <c r="B4999" s="274"/>
      <c r="C4999" s="98"/>
      <c r="D4999" s="98"/>
      <c r="E4999" s="276"/>
    </row>
    <row r="5000" spans="1:5" ht="15.75">
      <c r="A5000" s="129"/>
      <c r="B5000" s="274"/>
      <c r="C5000" s="98"/>
      <c r="D5000" s="98"/>
      <c r="E5000" s="276"/>
    </row>
    <row r="5001" spans="1:5" ht="15.75">
      <c r="A5001" s="129"/>
      <c r="B5001" s="274"/>
      <c r="C5001" s="98"/>
      <c r="D5001" s="98"/>
      <c r="E5001" s="276"/>
    </row>
    <row r="5002" spans="1:5" ht="15.75">
      <c r="A5002" s="129"/>
      <c r="B5002" s="274"/>
      <c r="C5002" s="98"/>
      <c r="D5002" s="98"/>
      <c r="E5002" s="276"/>
    </row>
    <row r="5003" spans="1:5" ht="15.75">
      <c r="A5003" s="129"/>
      <c r="B5003" s="274"/>
      <c r="C5003" s="98"/>
      <c r="D5003" s="98"/>
      <c r="E5003" s="276"/>
    </row>
    <row r="5004" spans="1:5" ht="15.75">
      <c r="A5004" s="129"/>
      <c r="B5004" s="274"/>
      <c r="C5004" s="98"/>
      <c r="D5004" s="98"/>
      <c r="E5004" s="276"/>
    </row>
    <row r="5005" spans="1:5" ht="15.75">
      <c r="A5005" s="129"/>
      <c r="B5005" s="274"/>
      <c r="C5005" s="98"/>
      <c r="D5005" s="98"/>
      <c r="E5005" s="276"/>
    </row>
    <row r="5006" spans="1:5" ht="15.75">
      <c r="A5006" s="129"/>
      <c r="B5006" s="274"/>
      <c r="C5006" s="98"/>
      <c r="D5006" s="98"/>
      <c r="E5006" s="276"/>
    </row>
    <row r="5007" spans="1:5" ht="15.75">
      <c r="A5007" s="129"/>
      <c r="B5007" s="274"/>
      <c r="C5007" s="98"/>
      <c r="D5007" s="98"/>
      <c r="E5007" s="276"/>
    </row>
    <row r="5008" spans="1:5" ht="15.75">
      <c r="A5008" s="129"/>
      <c r="B5008" s="274"/>
      <c r="C5008" s="98"/>
      <c r="D5008" s="98"/>
      <c r="E5008" s="276"/>
    </row>
    <row r="5009" spans="1:5" ht="15.75">
      <c r="A5009" s="129"/>
      <c r="B5009" s="274"/>
      <c r="C5009" s="98"/>
      <c r="D5009" s="98"/>
      <c r="E5009" s="276"/>
    </row>
    <row r="5010" spans="1:5" ht="15.75">
      <c r="A5010" s="129"/>
      <c r="B5010" s="274"/>
      <c r="C5010" s="98"/>
      <c r="D5010" s="98"/>
      <c r="E5010" s="276"/>
    </row>
    <row r="5011" spans="1:5" ht="15.75">
      <c r="A5011" s="129"/>
      <c r="B5011" s="274"/>
      <c r="C5011" s="98"/>
      <c r="D5011" s="98"/>
      <c r="E5011" s="276"/>
    </row>
    <row r="5012" spans="1:5" ht="15.75">
      <c r="A5012" s="129"/>
      <c r="B5012" s="274"/>
      <c r="C5012" s="98"/>
      <c r="D5012" s="98"/>
      <c r="E5012" s="276"/>
    </row>
    <row r="5013" spans="1:5" ht="15.75">
      <c r="A5013" s="129"/>
      <c r="B5013" s="274"/>
      <c r="C5013" s="98"/>
      <c r="D5013" s="98"/>
      <c r="E5013" s="276"/>
    </row>
    <row r="5014" spans="1:5" ht="15.75">
      <c r="A5014" s="129"/>
      <c r="B5014" s="274"/>
      <c r="C5014" s="98"/>
      <c r="D5014" s="98"/>
      <c r="E5014" s="276"/>
    </row>
    <row r="5015" spans="1:5" ht="15.75">
      <c r="A5015" s="129"/>
      <c r="B5015" s="274"/>
      <c r="C5015" s="98"/>
      <c r="D5015" s="98"/>
      <c r="E5015" s="276"/>
    </row>
    <row r="5016" spans="1:5" ht="15.75">
      <c r="A5016" s="129"/>
      <c r="B5016" s="274"/>
      <c r="C5016" s="98"/>
      <c r="D5016" s="98"/>
      <c r="E5016" s="276"/>
    </row>
    <row r="5017" spans="1:5" ht="15.75">
      <c r="A5017" s="129"/>
      <c r="B5017" s="274"/>
      <c r="C5017" s="98"/>
      <c r="D5017" s="98"/>
      <c r="E5017" s="276"/>
    </row>
    <row r="5018" spans="1:5" ht="15.75">
      <c r="A5018" s="129"/>
      <c r="B5018" s="274"/>
      <c r="C5018" s="98"/>
      <c r="D5018" s="98"/>
      <c r="E5018" s="276"/>
    </row>
    <row r="5019" spans="1:5" ht="15.75">
      <c r="A5019" s="129"/>
      <c r="B5019" s="274"/>
      <c r="C5019" s="98"/>
      <c r="D5019" s="98"/>
      <c r="E5019" s="276"/>
    </row>
    <row r="5020" spans="1:5" ht="15.75">
      <c r="A5020" s="129"/>
      <c r="B5020" s="274"/>
      <c r="C5020" s="98"/>
      <c r="D5020" s="98"/>
      <c r="E5020" s="276"/>
    </row>
    <row r="5021" spans="1:5" ht="15.75">
      <c r="A5021" s="129"/>
      <c r="B5021" s="274"/>
      <c r="C5021" s="98"/>
      <c r="D5021" s="98"/>
      <c r="E5021" s="276"/>
    </row>
    <row r="5022" spans="1:5" ht="15.75">
      <c r="A5022" s="129"/>
      <c r="B5022" s="274"/>
      <c r="C5022" s="98"/>
      <c r="D5022" s="98"/>
      <c r="E5022" s="276"/>
    </row>
    <row r="5023" spans="1:5" ht="15.75">
      <c r="A5023" s="129"/>
      <c r="B5023" s="274"/>
      <c r="C5023" s="98"/>
      <c r="D5023" s="98"/>
      <c r="E5023" s="276"/>
    </row>
    <row r="5024" spans="1:5" ht="15.75">
      <c r="A5024" s="129"/>
      <c r="B5024" s="274"/>
      <c r="C5024" s="98"/>
      <c r="D5024" s="98"/>
      <c r="E5024" s="276"/>
    </row>
    <row r="5025" spans="1:5" ht="15.75">
      <c r="A5025" s="129"/>
      <c r="B5025" s="274"/>
      <c r="C5025" s="98"/>
      <c r="D5025" s="98"/>
      <c r="E5025" s="276"/>
    </row>
    <row r="5026" spans="1:5" ht="15.75">
      <c r="A5026" s="129"/>
      <c r="B5026" s="274"/>
      <c r="C5026" s="98"/>
      <c r="D5026" s="98"/>
      <c r="E5026" s="276"/>
    </row>
    <row r="5027" spans="1:5" ht="15.75">
      <c r="A5027" s="129"/>
      <c r="B5027" s="274"/>
      <c r="C5027" s="98"/>
      <c r="D5027" s="98"/>
      <c r="E5027" s="276"/>
    </row>
    <row r="5028" spans="1:5" ht="15.75">
      <c r="A5028" s="129"/>
      <c r="B5028" s="274"/>
      <c r="C5028" s="98"/>
      <c r="D5028" s="98"/>
      <c r="E5028" s="276"/>
    </row>
    <row r="5029" spans="1:5" ht="15.75">
      <c r="A5029" s="129"/>
      <c r="B5029" s="274"/>
      <c r="C5029" s="98"/>
      <c r="D5029" s="98"/>
      <c r="E5029" s="276"/>
    </row>
    <row r="5030" spans="1:5" ht="15.75">
      <c r="A5030" s="129"/>
      <c r="B5030" s="274"/>
      <c r="C5030" s="98"/>
      <c r="D5030" s="98"/>
      <c r="E5030" s="276"/>
    </row>
    <row r="5031" spans="1:5" ht="15.75">
      <c r="A5031" s="129"/>
      <c r="B5031" s="274"/>
      <c r="C5031" s="98"/>
      <c r="D5031" s="98"/>
      <c r="E5031" s="276"/>
    </row>
    <row r="5032" spans="1:5" ht="15.75">
      <c r="A5032" s="129"/>
      <c r="B5032" s="274"/>
      <c r="C5032" s="98"/>
      <c r="D5032" s="98"/>
      <c r="E5032" s="276"/>
    </row>
    <row r="5033" spans="1:5" ht="15.75">
      <c r="A5033" s="129"/>
      <c r="B5033" s="274"/>
      <c r="C5033" s="98"/>
      <c r="D5033" s="98"/>
      <c r="E5033" s="276"/>
    </row>
    <row r="5034" spans="1:5" ht="15.75">
      <c r="A5034" s="129"/>
      <c r="B5034" s="274"/>
      <c r="C5034" s="98"/>
      <c r="D5034" s="98"/>
      <c r="E5034" s="276"/>
    </row>
    <row r="5035" spans="1:5" ht="15.75">
      <c r="A5035" s="129"/>
      <c r="B5035" s="274"/>
      <c r="C5035" s="98"/>
      <c r="D5035" s="98"/>
      <c r="E5035" s="276"/>
    </row>
    <row r="5036" spans="1:5" ht="15.75">
      <c r="A5036" s="129"/>
      <c r="B5036" s="274"/>
      <c r="C5036" s="98"/>
      <c r="D5036" s="98"/>
      <c r="E5036" s="276"/>
    </row>
    <row r="5037" spans="1:5" ht="15.75">
      <c r="A5037" s="129"/>
      <c r="B5037" s="274"/>
      <c r="C5037" s="98"/>
      <c r="D5037" s="98"/>
      <c r="E5037" s="276"/>
    </row>
    <row r="5038" spans="1:5" ht="15.75">
      <c r="A5038" s="129"/>
      <c r="B5038" s="274"/>
      <c r="C5038" s="98"/>
      <c r="D5038" s="98"/>
      <c r="E5038" s="276"/>
    </row>
    <row r="5039" spans="1:5" ht="15.75">
      <c r="A5039" s="129"/>
      <c r="B5039" s="274"/>
      <c r="C5039" s="98"/>
      <c r="D5039" s="98"/>
      <c r="E5039" s="276"/>
    </row>
    <row r="5040" spans="1:5" ht="15.75">
      <c r="A5040" s="129"/>
      <c r="B5040" s="274"/>
      <c r="C5040" s="98"/>
      <c r="D5040" s="98"/>
      <c r="E5040" s="276"/>
    </row>
    <row r="5041" spans="1:5" ht="15.75">
      <c r="A5041" s="129"/>
      <c r="B5041" s="274"/>
      <c r="C5041" s="98"/>
      <c r="D5041" s="98"/>
      <c r="E5041" s="276"/>
    </row>
    <row r="5042" spans="1:5" ht="15.75">
      <c r="A5042" s="129"/>
      <c r="B5042" s="274"/>
      <c r="C5042" s="98"/>
      <c r="D5042" s="98"/>
      <c r="E5042" s="276"/>
    </row>
    <row r="5043" spans="1:5" ht="15.75">
      <c r="A5043" s="129"/>
      <c r="B5043" s="274"/>
      <c r="C5043" s="98"/>
      <c r="D5043" s="98"/>
      <c r="E5043" s="276"/>
    </row>
    <row r="5044" spans="1:5" ht="15.75">
      <c r="A5044" s="129"/>
      <c r="B5044" s="274"/>
      <c r="C5044" s="98"/>
      <c r="D5044" s="98"/>
      <c r="E5044" s="276"/>
    </row>
    <row r="5045" spans="1:5" ht="15.75">
      <c r="A5045" s="129"/>
      <c r="B5045" s="274"/>
      <c r="C5045" s="98"/>
      <c r="D5045" s="98"/>
      <c r="E5045" s="276"/>
    </row>
    <row r="5046" spans="1:5" ht="15.75">
      <c r="A5046" s="129"/>
      <c r="B5046" s="274"/>
      <c r="C5046" s="98"/>
      <c r="D5046" s="98"/>
      <c r="E5046" s="276"/>
    </row>
    <row r="5047" spans="1:5" ht="15.75">
      <c r="A5047" s="129"/>
      <c r="B5047" s="274"/>
      <c r="C5047" s="98"/>
      <c r="D5047" s="98"/>
      <c r="E5047" s="276"/>
    </row>
    <row r="5048" spans="1:5" ht="15.75">
      <c r="A5048" s="129"/>
      <c r="B5048" s="274"/>
      <c r="C5048" s="98"/>
      <c r="D5048" s="98"/>
      <c r="E5048" s="276"/>
    </row>
    <row r="5049" spans="1:5" ht="15.75">
      <c r="A5049" s="129"/>
      <c r="B5049" s="274"/>
      <c r="C5049" s="98"/>
      <c r="D5049" s="98"/>
      <c r="E5049" s="276"/>
    </row>
    <row r="5050" spans="1:5" ht="15.75">
      <c r="A5050" s="129"/>
      <c r="B5050" s="274"/>
      <c r="C5050" s="98"/>
      <c r="D5050" s="98"/>
      <c r="E5050" s="276"/>
    </row>
    <row r="5051" spans="1:5" ht="15.75">
      <c r="A5051" s="129"/>
      <c r="B5051" s="274"/>
      <c r="C5051" s="98"/>
      <c r="D5051" s="98"/>
      <c r="E5051" s="276"/>
    </row>
    <row r="5052" spans="1:5" ht="15.75">
      <c r="A5052" s="129"/>
      <c r="B5052" s="274"/>
      <c r="C5052" s="98"/>
      <c r="D5052" s="98"/>
      <c r="E5052" s="276"/>
    </row>
    <row r="5053" spans="1:5" ht="15.75">
      <c r="A5053" s="129"/>
      <c r="B5053" s="274"/>
      <c r="C5053" s="98"/>
      <c r="D5053" s="98"/>
      <c r="E5053" s="276"/>
    </row>
    <row r="5054" spans="1:5" ht="15.75">
      <c r="A5054" s="129"/>
      <c r="B5054" s="274"/>
      <c r="C5054" s="98"/>
      <c r="D5054" s="98"/>
      <c r="E5054" s="276"/>
    </row>
    <row r="5055" spans="1:5" ht="15.75">
      <c r="A5055" s="129"/>
      <c r="B5055" s="274"/>
      <c r="C5055" s="98"/>
      <c r="D5055" s="98"/>
      <c r="E5055" s="276"/>
    </row>
    <row r="5056" spans="1:5" ht="15.75">
      <c r="A5056" s="129"/>
      <c r="B5056" s="274"/>
      <c r="C5056" s="98"/>
      <c r="D5056" s="98"/>
      <c r="E5056" s="276"/>
    </row>
    <row r="5057" spans="1:5" ht="15.75">
      <c r="A5057" s="129"/>
      <c r="B5057" s="274"/>
      <c r="C5057" s="98"/>
      <c r="D5057" s="98"/>
      <c r="E5057" s="276"/>
    </row>
    <row r="5058" spans="1:5" ht="15.75">
      <c r="A5058" s="129"/>
      <c r="B5058" s="274"/>
      <c r="C5058" s="98"/>
      <c r="D5058" s="98"/>
      <c r="E5058" s="276"/>
    </row>
    <row r="5059" spans="1:5" ht="15.75">
      <c r="A5059" s="129"/>
      <c r="B5059" s="274"/>
      <c r="C5059" s="98"/>
      <c r="D5059" s="98"/>
      <c r="E5059" s="276"/>
    </row>
    <row r="5060" spans="1:5" ht="15.75">
      <c r="A5060" s="129"/>
      <c r="B5060" s="274"/>
      <c r="C5060" s="98"/>
      <c r="D5060" s="98"/>
      <c r="E5060" s="276"/>
    </row>
    <row r="5061" spans="1:5" ht="15.75">
      <c r="A5061" s="129"/>
      <c r="B5061" s="274"/>
      <c r="C5061" s="98"/>
      <c r="D5061" s="98"/>
      <c r="E5061" s="276"/>
    </row>
    <row r="5062" spans="1:5" ht="15.75">
      <c r="A5062" s="129"/>
      <c r="B5062" s="274"/>
      <c r="C5062" s="98"/>
      <c r="D5062" s="98"/>
      <c r="E5062" s="276"/>
    </row>
    <row r="5063" spans="1:5" ht="15.75">
      <c r="A5063" s="129"/>
      <c r="B5063" s="274"/>
      <c r="C5063" s="98"/>
      <c r="D5063" s="98"/>
      <c r="E5063" s="276"/>
    </row>
    <row r="5064" spans="1:5" ht="15.75">
      <c r="A5064" s="129"/>
      <c r="B5064" s="274"/>
      <c r="C5064" s="98"/>
      <c r="D5064" s="98"/>
      <c r="E5064" s="276"/>
    </row>
    <row r="5065" spans="1:5" ht="15.75">
      <c r="A5065" s="129"/>
      <c r="B5065" s="274"/>
      <c r="C5065" s="98"/>
      <c r="D5065" s="98"/>
      <c r="E5065" s="276"/>
    </row>
    <row r="5066" spans="1:5" ht="15.75">
      <c r="A5066" s="129"/>
      <c r="B5066" s="274"/>
      <c r="C5066" s="98"/>
      <c r="D5066" s="98"/>
      <c r="E5066" s="276"/>
    </row>
    <row r="5067" spans="1:5" ht="15.75">
      <c r="A5067" s="129"/>
      <c r="B5067" s="274"/>
      <c r="C5067" s="98"/>
      <c r="D5067" s="98"/>
      <c r="E5067" s="276"/>
    </row>
    <row r="5068" spans="1:5" ht="15.75">
      <c r="A5068" s="129"/>
      <c r="B5068" s="274"/>
      <c r="C5068" s="98"/>
      <c r="D5068" s="98"/>
      <c r="E5068" s="276"/>
    </row>
    <row r="5069" spans="1:5" ht="15.75">
      <c r="A5069" s="129"/>
      <c r="B5069" s="274"/>
      <c r="C5069" s="98"/>
      <c r="D5069" s="98"/>
      <c r="E5069" s="276"/>
    </row>
    <row r="5070" spans="1:5" ht="15.75">
      <c r="A5070" s="129"/>
      <c r="B5070" s="274"/>
      <c r="C5070" s="98"/>
      <c r="D5070" s="98"/>
      <c r="E5070" s="276"/>
    </row>
    <row r="5071" spans="1:5" ht="15.75">
      <c r="A5071" s="129"/>
      <c r="B5071" s="274"/>
      <c r="C5071" s="98"/>
      <c r="D5071" s="98"/>
      <c r="E5071" s="276"/>
    </row>
    <row r="5072" spans="1:5" ht="15.75">
      <c r="A5072" s="129"/>
      <c r="B5072" s="274"/>
      <c r="C5072" s="98"/>
      <c r="D5072" s="98"/>
      <c r="E5072" s="276"/>
    </row>
    <row r="5073" spans="1:5" ht="15.75">
      <c r="A5073" s="129"/>
      <c r="B5073" s="274"/>
      <c r="C5073" s="98"/>
      <c r="D5073" s="98"/>
      <c r="E5073" s="276"/>
    </row>
    <row r="5074" spans="1:5" ht="15.75">
      <c r="A5074" s="129"/>
      <c r="B5074" s="274"/>
      <c r="C5074" s="98"/>
      <c r="D5074" s="98"/>
      <c r="E5074" s="276"/>
    </row>
    <row r="5075" spans="1:5" ht="15.75">
      <c r="A5075" s="129"/>
      <c r="B5075" s="274"/>
      <c r="C5075" s="98"/>
      <c r="D5075" s="98"/>
      <c r="E5075" s="276"/>
    </row>
    <row r="5076" spans="1:5" ht="15.75">
      <c r="A5076" s="129"/>
      <c r="B5076" s="274"/>
      <c r="C5076" s="98"/>
      <c r="D5076" s="98"/>
      <c r="E5076" s="276"/>
    </row>
    <row r="5077" spans="1:5" ht="15.75">
      <c r="A5077" s="129"/>
      <c r="B5077" s="274"/>
      <c r="C5077" s="98"/>
      <c r="D5077" s="98"/>
      <c r="E5077" s="276"/>
    </row>
    <row r="5078" spans="1:5" ht="15.75">
      <c r="A5078" s="129"/>
      <c r="B5078" s="274"/>
      <c r="C5078" s="98"/>
      <c r="D5078" s="98"/>
      <c r="E5078" s="276"/>
    </row>
    <row r="5079" spans="1:5" ht="15.75">
      <c r="A5079" s="129"/>
      <c r="B5079" s="274"/>
      <c r="C5079" s="98"/>
      <c r="D5079" s="98"/>
      <c r="E5079" s="276"/>
    </row>
    <row r="5080" spans="1:5" ht="15.75">
      <c r="A5080" s="129"/>
      <c r="B5080" s="274"/>
      <c r="C5080" s="98"/>
      <c r="D5080" s="98"/>
      <c r="E5080" s="276"/>
    </row>
    <row r="5081" spans="1:5" ht="15.75">
      <c r="A5081" s="129"/>
      <c r="B5081" s="274"/>
      <c r="C5081" s="98"/>
      <c r="D5081" s="98"/>
      <c r="E5081" s="276"/>
    </row>
    <row r="5082" spans="1:5" ht="15.75">
      <c r="A5082" s="129"/>
      <c r="B5082" s="274"/>
      <c r="C5082" s="98"/>
      <c r="D5082" s="98"/>
      <c r="E5082" s="276"/>
    </row>
    <row r="5083" spans="1:5" ht="15.75">
      <c r="A5083" s="129"/>
      <c r="B5083" s="274"/>
      <c r="C5083" s="98"/>
      <c r="D5083" s="98"/>
      <c r="E5083" s="276"/>
    </row>
    <row r="5084" spans="1:5" ht="15.75">
      <c r="A5084" s="129"/>
      <c r="B5084" s="274"/>
      <c r="C5084" s="98"/>
      <c r="D5084" s="98"/>
      <c r="E5084" s="276"/>
    </row>
    <row r="5085" spans="1:5" ht="15.75">
      <c r="A5085" s="129"/>
      <c r="B5085" s="274"/>
      <c r="C5085" s="98"/>
      <c r="D5085" s="98"/>
      <c r="E5085" s="276"/>
    </row>
    <row r="5086" spans="1:5" ht="15.75">
      <c r="A5086" s="129"/>
      <c r="B5086" s="274"/>
      <c r="C5086" s="98"/>
      <c r="D5086" s="98"/>
      <c r="E5086" s="276"/>
    </row>
    <row r="5087" spans="1:5" ht="15.75">
      <c r="A5087" s="129"/>
      <c r="B5087" s="274"/>
      <c r="C5087" s="98"/>
      <c r="D5087" s="98"/>
      <c r="E5087" s="276"/>
    </row>
    <row r="5088" spans="1:5" ht="15.75">
      <c r="A5088" s="129"/>
      <c r="B5088" s="274"/>
      <c r="C5088" s="98"/>
      <c r="D5088" s="98"/>
      <c r="E5088" s="276"/>
    </row>
    <row r="5089" spans="1:5" ht="15.75">
      <c r="A5089" s="129"/>
      <c r="B5089" s="274"/>
      <c r="C5089" s="98"/>
      <c r="D5089" s="98"/>
      <c r="E5089" s="276"/>
    </row>
    <row r="5090" spans="1:5" ht="15.75">
      <c r="A5090" s="129"/>
      <c r="B5090" s="274"/>
      <c r="C5090" s="98"/>
      <c r="D5090" s="98"/>
      <c r="E5090" s="276"/>
    </row>
    <row r="5091" spans="1:5" ht="15.75">
      <c r="A5091" s="129"/>
      <c r="B5091" s="274"/>
      <c r="C5091" s="98"/>
      <c r="D5091" s="98"/>
      <c r="E5091" s="276"/>
    </row>
    <row r="5092" spans="1:5" ht="15.75">
      <c r="A5092" s="129"/>
      <c r="B5092" s="274"/>
      <c r="C5092" s="98"/>
      <c r="D5092" s="98"/>
      <c r="E5092" s="276"/>
    </row>
    <row r="5093" spans="1:5" ht="15.75">
      <c r="A5093" s="129"/>
      <c r="B5093" s="274"/>
      <c r="C5093" s="98"/>
      <c r="D5093" s="98"/>
      <c r="E5093" s="276"/>
    </row>
    <row r="5094" spans="1:5" ht="15.75">
      <c r="A5094" s="129"/>
      <c r="B5094" s="274"/>
      <c r="C5094" s="98"/>
      <c r="D5094" s="98"/>
      <c r="E5094" s="276"/>
    </row>
    <row r="5095" spans="1:5" ht="15.75">
      <c r="A5095" s="129"/>
      <c r="B5095" s="274"/>
      <c r="C5095" s="98"/>
      <c r="D5095" s="98"/>
      <c r="E5095" s="276"/>
    </row>
    <row r="5096" spans="1:5" ht="15.75">
      <c r="A5096" s="129"/>
      <c r="B5096" s="274"/>
      <c r="C5096" s="98"/>
      <c r="D5096" s="98"/>
      <c r="E5096" s="276"/>
    </row>
    <row r="5097" spans="1:5" ht="15.75">
      <c r="A5097" s="129"/>
      <c r="B5097" s="274"/>
      <c r="C5097" s="98"/>
      <c r="D5097" s="98"/>
      <c r="E5097" s="276"/>
    </row>
    <row r="5098" spans="1:5" ht="15.75">
      <c r="A5098" s="129"/>
      <c r="B5098" s="274"/>
      <c r="C5098" s="98"/>
      <c r="D5098" s="98"/>
      <c r="E5098" s="276"/>
    </row>
    <row r="5099" spans="1:5" ht="15.75">
      <c r="A5099" s="129"/>
      <c r="B5099" s="274"/>
      <c r="C5099" s="98"/>
      <c r="D5099" s="98"/>
      <c r="E5099" s="276"/>
    </row>
    <row r="5100" spans="1:5" ht="15.75">
      <c r="A5100" s="129"/>
      <c r="B5100" s="274"/>
      <c r="C5100" s="98"/>
      <c r="D5100" s="98"/>
      <c r="E5100" s="276"/>
    </row>
    <row r="5101" spans="1:5" ht="15.75">
      <c r="A5101" s="129"/>
      <c r="B5101" s="274"/>
      <c r="C5101" s="98"/>
      <c r="D5101" s="98"/>
      <c r="E5101" s="276"/>
    </row>
    <row r="5102" spans="1:5" ht="15.75">
      <c r="A5102" s="129"/>
      <c r="B5102" s="274"/>
      <c r="C5102" s="98"/>
      <c r="D5102" s="98"/>
      <c r="E5102" s="276"/>
    </row>
    <row r="5103" spans="1:5" ht="15.75">
      <c r="A5103" s="129"/>
      <c r="B5103" s="274"/>
      <c r="C5103" s="98"/>
      <c r="D5103" s="98"/>
      <c r="E5103" s="276"/>
    </row>
    <row r="5104" spans="1:5" ht="15.75">
      <c r="A5104" s="129"/>
      <c r="B5104" s="274"/>
      <c r="C5104" s="98"/>
      <c r="D5104" s="98"/>
      <c r="E5104" s="276"/>
    </row>
    <row r="5105" spans="1:5" ht="15.75">
      <c r="A5105" s="129"/>
      <c r="B5105" s="274"/>
      <c r="C5105" s="98"/>
      <c r="D5105" s="98"/>
      <c r="E5105" s="276"/>
    </row>
    <row r="5106" spans="1:5" ht="15.75">
      <c r="A5106" s="129"/>
      <c r="B5106" s="274"/>
      <c r="C5106" s="98"/>
      <c r="D5106" s="98"/>
      <c r="E5106" s="276"/>
    </row>
    <row r="5107" spans="1:5" ht="15.75">
      <c r="A5107" s="129"/>
      <c r="B5107" s="274"/>
      <c r="C5107" s="98"/>
      <c r="D5107" s="98"/>
      <c r="E5107" s="276"/>
    </row>
    <row r="5108" spans="1:5" ht="15.75">
      <c r="A5108" s="129"/>
      <c r="B5108" s="274"/>
      <c r="C5108" s="98"/>
      <c r="D5108" s="98"/>
      <c r="E5108" s="276"/>
    </row>
    <row r="5109" spans="1:5" ht="15.75">
      <c r="A5109" s="129"/>
      <c r="B5109" s="274"/>
      <c r="C5109" s="98"/>
      <c r="D5109" s="98"/>
      <c r="E5109" s="276"/>
    </row>
    <row r="5110" spans="1:5" ht="15.75">
      <c r="A5110" s="129"/>
      <c r="B5110" s="274"/>
      <c r="C5110" s="98"/>
      <c r="D5110" s="98"/>
      <c r="E5110" s="276"/>
    </row>
    <row r="5111" spans="1:5" ht="15.75">
      <c r="A5111" s="129"/>
      <c r="B5111" s="274"/>
      <c r="C5111" s="98"/>
      <c r="D5111" s="98"/>
      <c r="E5111" s="276"/>
    </row>
    <row r="5112" spans="1:5" ht="15.75">
      <c r="A5112" s="129"/>
      <c r="B5112" s="274"/>
      <c r="C5112" s="98"/>
      <c r="D5112" s="98"/>
      <c r="E5112" s="276"/>
    </row>
    <row r="5113" spans="1:5" ht="15.75">
      <c r="A5113" s="129"/>
      <c r="B5113" s="274"/>
      <c r="C5113" s="98"/>
      <c r="D5113" s="98"/>
      <c r="E5113" s="276"/>
    </row>
    <row r="5114" spans="1:5" ht="15.75">
      <c r="A5114" s="129"/>
      <c r="B5114" s="274"/>
      <c r="C5114" s="98"/>
      <c r="D5114" s="98"/>
      <c r="E5114" s="276"/>
    </row>
    <row r="5115" spans="1:5" ht="15.75">
      <c r="A5115" s="129"/>
      <c r="B5115" s="274"/>
      <c r="C5115" s="98"/>
      <c r="D5115" s="98"/>
      <c r="E5115" s="276"/>
    </row>
    <row r="5116" spans="1:5" ht="15.75">
      <c r="A5116" s="129"/>
      <c r="B5116" s="274"/>
      <c r="C5116" s="98"/>
      <c r="D5116" s="98"/>
      <c r="E5116" s="276"/>
    </row>
    <row r="5117" spans="1:5" ht="15.75">
      <c r="A5117" s="129"/>
      <c r="B5117" s="274"/>
      <c r="C5117" s="98"/>
      <c r="D5117" s="98"/>
      <c r="E5117" s="276"/>
    </row>
    <row r="5118" spans="1:5" ht="15.75">
      <c r="A5118" s="129"/>
      <c r="B5118" s="274"/>
      <c r="C5118" s="98"/>
      <c r="D5118" s="98"/>
      <c r="E5118" s="276"/>
    </row>
    <row r="5119" spans="1:5" ht="15.75">
      <c r="A5119" s="129"/>
      <c r="B5119" s="274"/>
      <c r="C5119" s="98"/>
      <c r="D5119" s="98"/>
      <c r="E5119" s="276"/>
    </row>
    <row r="5120" spans="1:5" ht="15.75">
      <c r="A5120" s="129"/>
      <c r="B5120" s="274"/>
      <c r="C5120" s="98"/>
      <c r="D5120" s="98"/>
      <c r="E5120" s="276"/>
    </row>
    <row r="5121" spans="1:5" ht="15.75">
      <c r="A5121" s="129"/>
      <c r="B5121" s="274"/>
      <c r="C5121" s="98"/>
      <c r="D5121" s="98"/>
      <c r="E5121" s="276"/>
    </row>
    <row r="5122" spans="1:5" ht="15.75">
      <c r="A5122" s="129"/>
      <c r="B5122" s="274"/>
      <c r="C5122" s="98"/>
      <c r="D5122" s="98"/>
      <c r="E5122" s="276"/>
    </row>
    <row r="5123" spans="1:5" ht="15.75">
      <c r="A5123" s="129"/>
      <c r="B5123" s="274"/>
      <c r="C5123" s="98"/>
      <c r="D5123" s="98"/>
      <c r="E5123" s="276"/>
    </row>
    <row r="5124" spans="1:5" ht="15.75">
      <c r="A5124" s="129"/>
      <c r="B5124" s="274"/>
      <c r="C5124" s="98"/>
      <c r="D5124" s="98"/>
      <c r="E5124" s="276"/>
    </row>
    <row r="5125" spans="1:5" ht="15.75">
      <c r="A5125" s="129"/>
      <c r="B5125" s="274"/>
      <c r="C5125" s="98"/>
      <c r="D5125" s="98"/>
      <c r="E5125" s="276"/>
    </row>
    <row r="5126" spans="1:5" ht="15.75">
      <c r="A5126" s="129"/>
      <c r="B5126" s="274"/>
      <c r="C5126" s="98"/>
      <c r="D5126" s="98"/>
      <c r="E5126" s="276"/>
    </row>
    <row r="5127" spans="1:5" ht="15.75">
      <c r="A5127" s="129"/>
      <c r="B5127" s="274"/>
      <c r="C5127" s="98"/>
      <c r="D5127" s="98"/>
      <c r="E5127" s="276"/>
    </row>
    <row r="5128" spans="1:5" ht="15.75">
      <c r="A5128" s="129"/>
      <c r="B5128" s="274"/>
      <c r="C5128" s="98"/>
      <c r="D5128" s="98"/>
      <c r="E5128" s="276"/>
    </row>
    <row r="5129" spans="1:5" ht="15.75">
      <c r="A5129" s="129"/>
      <c r="B5129" s="274"/>
      <c r="C5129" s="98"/>
      <c r="D5129" s="98"/>
      <c r="E5129" s="276"/>
    </row>
    <row r="5130" spans="1:5" ht="15.75">
      <c r="A5130" s="129"/>
      <c r="B5130" s="274"/>
      <c r="C5130" s="98"/>
      <c r="D5130" s="98"/>
      <c r="E5130" s="276"/>
    </row>
    <row r="5131" spans="1:5" ht="15.75">
      <c r="A5131" s="129"/>
      <c r="B5131" s="274"/>
      <c r="C5131" s="98"/>
      <c r="D5131" s="98"/>
      <c r="E5131" s="276"/>
    </row>
    <row r="5132" spans="1:5" ht="15.75">
      <c r="A5132" s="129"/>
      <c r="B5132" s="274"/>
      <c r="C5132" s="98"/>
      <c r="D5132" s="98"/>
      <c r="E5132" s="276"/>
    </row>
    <row r="5133" spans="1:5" ht="15.75">
      <c r="A5133" s="129"/>
      <c r="B5133" s="274"/>
      <c r="C5133" s="98"/>
      <c r="D5133" s="98"/>
      <c r="E5133" s="276"/>
    </row>
    <row r="5134" spans="1:5" ht="15.75">
      <c r="A5134" s="129"/>
      <c r="B5134" s="274"/>
      <c r="C5134" s="98"/>
      <c r="D5134" s="98"/>
      <c r="E5134" s="276"/>
    </row>
    <row r="5135" spans="1:5" ht="15.75">
      <c r="A5135" s="129"/>
      <c r="B5135" s="274"/>
      <c r="C5135" s="98"/>
      <c r="D5135" s="98"/>
      <c r="E5135" s="276"/>
    </row>
    <row r="5136" spans="1:5" ht="15.75">
      <c r="A5136" s="129"/>
      <c r="B5136" s="274"/>
      <c r="C5136" s="98"/>
      <c r="D5136" s="98"/>
      <c r="E5136" s="276"/>
    </row>
    <row r="5137" spans="1:5" ht="15.75">
      <c r="A5137" s="129"/>
      <c r="B5137" s="274"/>
      <c r="C5137" s="98"/>
      <c r="D5137" s="98"/>
      <c r="E5137" s="276"/>
    </row>
    <row r="5138" spans="1:5" ht="15.75">
      <c r="A5138" s="129"/>
      <c r="B5138" s="274"/>
      <c r="C5138" s="98"/>
      <c r="D5138" s="98"/>
      <c r="E5138" s="276"/>
    </row>
    <row r="5139" spans="1:5" ht="15.75">
      <c r="A5139" s="129"/>
      <c r="B5139" s="274"/>
      <c r="C5139" s="98"/>
      <c r="D5139" s="98"/>
      <c r="E5139" s="276"/>
    </row>
    <row r="5140" spans="1:5" ht="15.75">
      <c r="A5140" s="129"/>
      <c r="B5140" s="274"/>
      <c r="C5140" s="98"/>
      <c r="D5140" s="98"/>
      <c r="E5140" s="276"/>
    </row>
    <row r="5141" spans="1:5" ht="15.75">
      <c r="A5141" s="129"/>
      <c r="B5141" s="274"/>
      <c r="C5141" s="98"/>
      <c r="D5141" s="98"/>
      <c r="E5141" s="276"/>
    </row>
    <row r="5142" spans="1:5" ht="15.75">
      <c r="A5142" s="129"/>
      <c r="B5142" s="274"/>
      <c r="C5142" s="98"/>
      <c r="D5142" s="98"/>
      <c r="E5142" s="276"/>
    </row>
    <row r="5143" spans="1:5" ht="15.75">
      <c r="A5143" s="129"/>
      <c r="B5143" s="274"/>
      <c r="C5143" s="98"/>
      <c r="D5143" s="98"/>
      <c r="E5143" s="276"/>
    </row>
    <row r="5144" spans="1:5" ht="15.75">
      <c r="A5144" s="129"/>
      <c r="B5144" s="274"/>
      <c r="C5144" s="98"/>
      <c r="D5144" s="98"/>
      <c r="E5144" s="276"/>
    </row>
    <row r="5145" spans="1:5" ht="15.75">
      <c r="A5145" s="129"/>
      <c r="B5145" s="274"/>
      <c r="C5145" s="98"/>
      <c r="D5145" s="98"/>
      <c r="E5145" s="276"/>
    </row>
    <row r="5146" spans="1:5" ht="15.75">
      <c r="A5146" s="129"/>
      <c r="B5146" s="274"/>
      <c r="C5146" s="98"/>
      <c r="D5146" s="98"/>
      <c r="E5146" s="276"/>
    </row>
    <row r="5147" spans="1:5" ht="15.75">
      <c r="A5147" s="129"/>
      <c r="B5147" s="274"/>
      <c r="C5147" s="98"/>
      <c r="D5147" s="98"/>
      <c r="E5147" s="276"/>
    </row>
    <row r="5148" spans="1:5" ht="15.75">
      <c r="A5148" s="129"/>
      <c r="B5148" s="274"/>
      <c r="C5148" s="98"/>
      <c r="D5148" s="98"/>
      <c r="E5148" s="276"/>
    </row>
    <row r="5149" spans="1:5" ht="15.75">
      <c r="A5149" s="129"/>
      <c r="B5149" s="274"/>
      <c r="C5149" s="98"/>
      <c r="D5149" s="98"/>
      <c r="E5149" s="276"/>
    </row>
    <row r="5150" spans="1:5" ht="15.75">
      <c r="A5150" s="129"/>
      <c r="B5150" s="274"/>
      <c r="C5150" s="98"/>
      <c r="D5150" s="98"/>
      <c r="E5150" s="276"/>
    </row>
    <row r="5151" spans="1:5" ht="15.75">
      <c r="A5151" s="129"/>
      <c r="B5151" s="274"/>
      <c r="C5151" s="98"/>
      <c r="D5151" s="98"/>
      <c r="E5151" s="276"/>
    </row>
    <row r="5152" spans="1:5" ht="15.75">
      <c r="A5152" s="129"/>
      <c r="B5152" s="274"/>
      <c r="C5152" s="98"/>
      <c r="D5152" s="98"/>
      <c r="E5152" s="276"/>
    </row>
    <row r="5153" spans="1:5" ht="15.75">
      <c r="A5153" s="129"/>
      <c r="B5153" s="274"/>
      <c r="C5153" s="98"/>
      <c r="D5153" s="98"/>
      <c r="E5153" s="276"/>
    </row>
    <row r="5154" spans="1:5" ht="15.75">
      <c r="A5154" s="129"/>
      <c r="B5154" s="274"/>
      <c r="C5154" s="98"/>
      <c r="D5154" s="98"/>
      <c r="E5154" s="276"/>
    </row>
    <row r="5155" spans="1:5" ht="15.75">
      <c r="A5155" s="129"/>
      <c r="B5155" s="274"/>
      <c r="C5155" s="98"/>
      <c r="D5155" s="98"/>
      <c r="E5155" s="276"/>
    </row>
    <row r="5156" spans="1:5" ht="15.75">
      <c r="A5156" s="129"/>
      <c r="B5156" s="274"/>
      <c r="C5156" s="98"/>
      <c r="D5156" s="98"/>
      <c r="E5156" s="276"/>
    </row>
    <row r="5157" spans="1:5" ht="15.75">
      <c r="A5157" s="129"/>
      <c r="B5157" s="274"/>
      <c r="C5157" s="98"/>
      <c r="D5157" s="98"/>
      <c r="E5157" s="276"/>
    </row>
    <row r="5158" spans="1:5" ht="15.75">
      <c r="A5158" s="129"/>
      <c r="B5158" s="274"/>
      <c r="C5158" s="98"/>
      <c r="D5158" s="98"/>
      <c r="E5158" s="276"/>
    </row>
    <row r="5159" spans="1:5" ht="15.75">
      <c r="A5159" s="129"/>
      <c r="B5159" s="274"/>
      <c r="C5159" s="98"/>
      <c r="D5159" s="98"/>
      <c r="E5159" s="276"/>
    </row>
    <row r="5160" spans="1:5" ht="15.75">
      <c r="A5160" s="129"/>
      <c r="B5160" s="274"/>
      <c r="C5160" s="98"/>
      <c r="D5160" s="98"/>
      <c r="E5160" s="276"/>
    </row>
    <row r="5161" spans="1:5" ht="15.75">
      <c r="A5161" s="129"/>
      <c r="B5161" s="274"/>
      <c r="C5161" s="98"/>
      <c r="D5161" s="98"/>
      <c r="E5161" s="276"/>
    </row>
    <row r="5162" spans="1:5" ht="15.75">
      <c r="A5162" s="129"/>
      <c r="B5162" s="274"/>
      <c r="C5162" s="98"/>
      <c r="D5162" s="98"/>
      <c r="E5162" s="276"/>
    </row>
    <row r="5163" spans="1:5" ht="15.75">
      <c r="A5163" s="129"/>
      <c r="B5163" s="274"/>
      <c r="C5163" s="98"/>
      <c r="D5163" s="98"/>
      <c r="E5163" s="276"/>
    </row>
    <row r="5164" spans="1:5" ht="15.75">
      <c r="A5164" s="129"/>
      <c r="B5164" s="274"/>
      <c r="C5164" s="98"/>
      <c r="D5164" s="98"/>
      <c r="E5164" s="276"/>
    </row>
    <row r="5165" spans="1:5" ht="15.75">
      <c r="A5165" s="129"/>
      <c r="B5165" s="274"/>
      <c r="C5165" s="98"/>
      <c r="D5165" s="98"/>
      <c r="E5165" s="276"/>
    </row>
    <row r="5166" spans="1:5" ht="15.75">
      <c r="A5166" s="129"/>
      <c r="B5166" s="274"/>
      <c r="C5166" s="98"/>
      <c r="D5166" s="98"/>
      <c r="E5166" s="276"/>
    </row>
    <row r="5167" spans="1:5" ht="15.75">
      <c r="A5167" s="129"/>
      <c r="B5167" s="274"/>
      <c r="C5167" s="98"/>
      <c r="D5167" s="98"/>
      <c r="E5167" s="276"/>
    </row>
    <row r="5168" spans="1:5" ht="15.75">
      <c r="A5168" s="129"/>
      <c r="B5168" s="274"/>
      <c r="C5168" s="98"/>
      <c r="D5168" s="98"/>
      <c r="E5168" s="276"/>
    </row>
    <row r="5169" spans="1:5" ht="15.75">
      <c r="A5169" s="129"/>
      <c r="B5169" s="274"/>
      <c r="C5169" s="98"/>
      <c r="D5169" s="98"/>
      <c r="E5169" s="276"/>
    </row>
    <row r="5170" spans="1:5" ht="15.75">
      <c r="A5170" s="129"/>
      <c r="B5170" s="274"/>
      <c r="C5170" s="98"/>
      <c r="D5170" s="98"/>
      <c r="E5170" s="276"/>
    </row>
    <row r="5171" spans="1:5" ht="15.75">
      <c r="A5171" s="129"/>
      <c r="B5171" s="274"/>
      <c r="C5171" s="98"/>
      <c r="D5171" s="98"/>
      <c r="E5171" s="276"/>
    </row>
    <row r="5172" spans="1:5" ht="15.75">
      <c r="A5172" s="129"/>
      <c r="B5172" s="274"/>
      <c r="C5172" s="98"/>
      <c r="D5172" s="98"/>
      <c r="E5172" s="276"/>
    </row>
    <row r="5173" spans="1:5" ht="15.75">
      <c r="A5173" s="129"/>
      <c r="B5173" s="274"/>
      <c r="C5173" s="98"/>
      <c r="D5173" s="98"/>
      <c r="E5173" s="276"/>
    </row>
    <row r="5174" spans="1:5" ht="15.75">
      <c r="A5174" s="129"/>
      <c r="B5174" s="274"/>
      <c r="C5174" s="98"/>
      <c r="D5174" s="98"/>
      <c r="E5174" s="276"/>
    </row>
    <row r="5175" spans="1:5" ht="15.75">
      <c r="A5175" s="129"/>
      <c r="B5175" s="274"/>
      <c r="C5175" s="98"/>
      <c r="D5175" s="98"/>
      <c r="E5175" s="276"/>
    </row>
    <row r="5176" spans="1:5" ht="15.75">
      <c r="A5176" s="129"/>
      <c r="B5176" s="274"/>
      <c r="C5176" s="98"/>
      <c r="D5176" s="98"/>
      <c r="E5176" s="276"/>
    </row>
    <row r="5177" spans="1:5" ht="15.75">
      <c r="A5177" s="129"/>
      <c r="B5177" s="274"/>
      <c r="C5177" s="98"/>
      <c r="D5177" s="98"/>
      <c r="E5177" s="276"/>
    </row>
    <row r="5178" spans="1:5" ht="15.75">
      <c r="A5178" s="129"/>
      <c r="B5178" s="274"/>
      <c r="C5178" s="98"/>
      <c r="D5178" s="98"/>
      <c r="E5178" s="276"/>
    </row>
    <row r="5179" spans="1:5" ht="15.75">
      <c r="A5179" s="129"/>
      <c r="B5179" s="274"/>
      <c r="C5179" s="98"/>
      <c r="D5179" s="98"/>
      <c r="E5179" s="276"/>
    </row>
    <row r="5180" spans="1:5" ht="15.75">
      <c r="A5180" s="129"/>
      <c r="B5180" s="274"/>
      <c r="C5180" s="98"/>
      <c r="D5180" s="98"/>
      <c r="E5180" s="276"/>
    </row>
    <row r="5181" spans="1:5" ht="15.75">
      <c r="A5181" s="129"/>
      <c r="B5181" s="274"/>
      <c r="C5181" s="98"/>
      <c r="D5181" s="98"/>
      <c r="E5181" s="276"/>
    </row>
    <row r="5182" spans="1:5" ht="15.75">
      <c r="A5182" s="129"/>
      <c r="B5182" s="274"/>
      <c r="C5182" s="98"/>
      <c r="D5182" s="98"/>
      <c r="E5182" s="276"/>
    </row>
    <row r="5183" spans="1:5" ht="15.75">
      <c r="A5183" s="129"/>
      <c r="B5183" s="274"/>
      <c r="C5183" s="98"/>
      <c r="D5183" s="98"/>
      <c r="E5183" s="276"/>
    </row>
    <row r="5184" spans="1:5" ht="15.75">
      <c r="A5184" s="129"/>
      <c r="B5184" s="274"/>
      <c r="C5184" s="98"/>
      <c r="D5184" s="98"/>
      <c r="E5184" s="276"/>
    </row>
    <row r="5185" spans="1:5" ht="15.75">
      <c r="A5185" s="129"/>
      <c r="B5185" s="274"/>
      <c r="C5185" s="98"/>
      <c r="D5185" s="98"/>
      <c r="E5185" s="276"/>
    </row>
    <row r="5186" spans="1:5" ht="15.75">
      <c r="A5186" s="129"/>
      <c r="B5186" s="274"/>
      <c r="C5186" s="98"/>
      <c r="D5186" s="98"/>
      <c r="E5186" s="276"/>
    </row>
    <row r="5187" spans="1:5" ht="15.75">
      <c r="A5187" s="129"/>
      <c r="B5187" s="274"/>
      <c r="C5187" s="98"/>
      <c r="D5187" s="98"/>
      <c r="E5187" s="276"/>
    </row>
    <row r="5188" spans="1:5" ht="15.75">
      <c r="A5188" s="129"/>
      <c r="B5188" s="274"/>
      <c r="C5188" s="98"/>
      <c r="D5188" s="98"/>
      <c r="E5188" s="276"/>
    </row>
    <row r="5189" spans="1:5" ht="15.75">
      <c r="A5189" s="129"/>
      <c r="B5189" s="274"/>
      <c r="C5189" s="98"/>
      <c r="D5189" s="98"/>
      <c r="E5189" s="276"/>
    </row>
    <row r="5190" spans="1:5" ht="15.75">
      <c r="A5190" s="129"/>
      <c r="B5190" s="274"/>
      <c r="C5190" s="98"/>
      <c r="D5190" s="98"/>
      <c r="E5190" s="276"/>
    </row>
    <row r="5191" spans="1:5" ht="15.75">
      <c r="A5191" s="129"/>
      <c r="B5191" s="274"/>
      <c r="C5191" s="98"/>
      <c r="D5191" s="98"/>
      <c r="E5191" s="276"/>
    </row>
    <row r="5192" spans="1:5" ht="15.75">
      <c r="A5192" s="129"/>
      <c r="B5192" s="274"/>
      <c r="C5192" s="98"/>
      <c r="D5192" s="98"/>
      <c r="E5192" s="276"/>
    </row>
    <row r="5193" spans="1:5" ht="15.75">
      <c r="A5193" s="129"/>
      <c r="B5193" s="274"/>
      <c r="C5193" s="98"/>
      <c r="D5193" s="98"/>
      <c r="E5193" s="276"/>
    </row>
    <row r="5194" spans="1:5" ht="15.75">
      <c r="A5194" s="129"/>
      <c r="B5194" s="274"/>
      <c r="C5194" s="98"/>
      <c r="D5194" s="98"/>
      <c r="E5194" s="276"/>
    </row>
    <row r="5195" spans="1:5" ht="15.75">
      <c r="A5195" s="129"/>
      <c r="B5195" s="274"/>
      <c r="C5195" s="98"/>
      <c r="D5195" s="98"/>
      <c r="E5195" s="276"/>
    </row>
    <row r="5196" spans="1:5" ht="15.75">
      <c r="A5196" s="129"/>
      <c r="B5196" s="274"/>
      <c r="C5196" s="98"/>
      <c r="D5196" s="98"/>
      <c r="E5196" s="276"/>
    </row>
    <row r="5197" spans="1:5" ht="15.75">
      <c r="A5197" s="129"/>
      <c r="B5197" s="274"/>
      <c r="C5197" s="98"/>
      <c r="D5197" s="98"/>
      <c r="E5197" s="276"/>
    </row>
    <row r="5198" spans="1:5" ht="15.75">
      <c r="A5198" s="129"/>
      <c r="B5198" s="274"/>
      <c r="C5198" s="98"/>
      <c r="D5198" s="98"/>
      <c r="E5198" s="276"/>
    </row>
    <row r="5199" spans="1:5" ht="15.75">
      <c r="A5199" s="129"/>
      <c r="B5199" s="274"/>
      <c r="C5199" s="98"/>
      <c r="D5199" s="98"/>
      <c r="E5199" s="276"/>
    </row>
    <row r="5200" spans="1:5" ht="15.75">
      <c r="A5200" s="129"/>
      <c r="B5200" s="274"/>
      <c r="C5200" s="98"/>
      <c r="D5200" s="98"/>
      <c r="E5200" s="276"/>
    </row>
    <row r="5201" spans="1:5" ht="15.75">
      <c r="A5201" s="129"/>
      <c r="B5201" s="274"/>
      <c r="C5201" s="98"/>
      <c r="D5201" s="98"/>
      <c r="E5201" s="276"/>
    </row>
    <row r="5202" spans="1:5" ht="15.75">
      <c r="A5202" s="129"/>
      <c r="B5202" s="274"/>
      <c r="C5202" s="98"/>
      <c r="D5202" s="98"/>
      <c r="E5202" s="276"/>
    </row>
    <row r="5203" spans="1:5" ht="15.75">
      <c r="A5203" s="129"/>
      <c r="B5203" s="274"/>
      <c r="C5203" s="98"/>
      <c r="D5203" s="98"/>
      <c r="E5203" s="276"/>
    </row>
    <row r="5204" spans="1:5" ht="15.75">
      <c r="A5204" s="129"/>
      <c r="B5204" s="274"/>
      <c r="C5204" s="98"/>
      <c r="D5204" s="98"/>
      <c r="E5204" s="276"/>
    </row>
    <row r="5205" spans="1:5" ht="15.75">
      <c r="A5205" s="129"/>
      <c r="B5205" s="274"/>
      <c r="C5205" s="98"/>
      <c r="D5205" s="98"/>
      <c r="E5205" s="276"/>
    </row>
    <row r="5206" spans="1:5" ht="15.75">
      <c r="A5206" s="129"/>
      <c r="B5206" s="274"/>
      <c r="C5206" s="98"/>
      <c r="D5206" s="98"/>
      <c r="E5206" s="276"/>
    </row>
    <row r="5207" spans="1:5" ht="15.75">
      <c r="A5207" s="129"/>
      <c r="B5207" s="274"/>
      <c r="C5207" s="98"/>
      <c r="D5207" s="98"/>
      <c r="E5207" s="276"/>
    </row>
    <row r="5208" spans="1:5" ht="15.75">
      <c r="A5208" s="129"/>
      <c r="B5208" s="274"/>
      <c r="C5208" s="98"/>
      <c r="D5208" s="98"/>
      <c r="E5208" s="276"/>
    </row>
    <row r="5209" spans="1:5" ht="15.75">
      <c r="A5209" s="129"/>
      <c r="B5209" s="274"/>
      <c r="C5209" s="98"/>
      <c r="D5209" s="98"/>
      <c r="E5209" s="276"/>
    </row>
    <row r="5210" spans="1:5" ht="15.75">
      <c r="A5210" s="129"/>
      <c r="B5210" s="274"/>
      <c r="C5210" s="98"/>
      <c r="D5210" s="98"/>
      <c r="E5210" s="276"/>
    </row>
    <row r="5211" spans="1:5" ht="15.75">
      <c r="A5211" s="129"/>
      <c r="B5211" s="274"/>
      <c r="C5211" s="98"/>
      <c r="D5211" s="98"/>
      <c r="E5211" s="276"/>
    </row>
    <row r="5212" spans="1:5" ht="15.75">
      <c r="A5212" s="129"/>
      <c r="B5212" s="274"/>
      <c r="C5212" s="98"/>
      <c r="D5212" s="98"/>
      <c r="E5212" s="276"/>
    </row>
    <row r="5213" spans="1:5" ht="15.75">
      <c r="A5213" s="129"/>
      <c r="B5213" s="274"/>
      <c r="C5213" s="98"/>
      <c r="D5213" s="98"/>
      <c r="E5213" s="276"/>
    </row>
    <row r="5214" spans="1:5" ht="15.75">
      <c r="A5214" s="129"/>
      <c r="B5214" s="274"/>
      <c r="C5214" s="98"/>
      <c r="D5214" s="98"/>
      <c r="E5214" s="276"/>
    </row>
    <row r="5215" spans="1:5" ht="15.75">
      <c r="A5215" s="129"/>
      <c r="B5215" s="274"/>
      <c r="C5215" s="98"/>
      <c r="D5215" s="98"/>
      <c r="E5215" s="276"/>
    </row>
    <row r="5216" spans="1:5" ht="15.75">
      <c r="A5216" s="129"/>
      <c r="B5216" s="274"/>
      <c r="C5216" s="98"/>
      <c r="D5216" s="98"/>
      <c r="E5216" s="276"/>
    </row>
    <row r="5217" spans="1:5" ht="15.75">
      <c r="A5217" s="129"/>
      <c r="B5217" s="274"/>
      <c r="C5217" s="98"/>
      <c r="D5217" s="98"/>
      <c r="E5217" s="276"/>
    </row>
    <row r="5218" spans="1:5" ht="15.75">
      <c r="A5218" s="129"/>
      <c r="B5218" s="274"/>
      <c r="C5218" s="98"/>
      <c r="D5218" s="98"/>
      <c r="E5218" s="276"/>
    </row>
    <row r="5219" spans="1:5" ht="15.75">
      <c r="A5219" s="129"/>
      <c r="B5219" s="274"/>
      <c r="C5219" s="98"/>
      <c r="D5219" s="98"/>
      <c r="E5219" s="276"/>
    </row>
    <row r="5220" spans="1:5" ht="15.75">
      <c r="A5220" s="129"/>
      <c r="B5220" s="274"/>
      <c r="C5220" s="98"/>
      <c r="D5220" s="98"/>
      <c r="E5220" s="276"/>
    </row>
    <row r="5221" spans="1:5" ht="15.75">
      <c r="A5221" s="129"/>
      <c r="B5221" s="274"/>
      <c r="C5221" s="98"/>
      <c r="D5221" s="98"/>
      <c r="E5221" s="276"/>
    </row>
    <row r="5222" spans="1:5" ht="15.75">
      <c r="A5222" s="129"/>
      <c r="B5222" s="274"/>
      <c r="C5222" s="98"/>
      <c r="D5222" s="98"/>
      <c r="E5222" s="276"/>
    </row>
    <row r="5223" spans="1:5" ht="15.75">
      <c r="A5223" s="129"/>
      <c r="B5223" s="274"/>
      <c r="C5223" s="98"/>
      <c r="D5223" s="98"/>
      <c r="E5223" s="276"/>
    </row>
    <row r="5224" spans="1:5" ht="15.75">
      <c r="A5224" s="129"/>
      <c r="B5224" s="274"/>
      <c r="C5224" s="98"/>
      <c r="D5224" s="98"/>
      <c r="E5224" s="276"/>
    </row>
    <row r="5225" spans="1:5" ht="15.75">
      <c r="A5225" s="129"/>
      <c r="B5225" s="274"/>
      <c r="C5225" s="98"/>
      <c r="D5225" s="98"/>
      <c r="E5225" s="276"/>
    </row>
    <row r="5226" spans="1:5" ht="15.75">
      <c r="A5226" s="129"/>
      <c r="B5226" s="274"/>
      <c r="C5226" s="98"/>
      <c r="D5226" s="98"/>
      <c r="E5226" s="276"/>
    </row>
    <row r="5227" spans="1:5" ht="15.75">
      <c r="A5227" s="129"/>
      <c r="B5227" s="274"/>
      <c r="C5227" s="98"/>
      <c r="D5227" s="98"/>
      <c r="E5227" s="276"/>
    </row>
    <row r="5228" spans="1:5" ht="15.75">
      <c r="A5228" s="129"/>
      <c r="B5228" s="274"/>
      <c r="C5228" s="98"/>
      <c r="D5228" s="98"/>
      <c r="E5228" s="276"/>
    </row>
    <row r="5229" spans="1:5" ht="15.75">
      <c r="A5229" s="129"/>
      <c r="B5229" s="274"/>
      <c r="C5229" s="98"/>
      <c r="D5229" s="98"/>
      <c r="E5229" s="276"/>
    </row>
    <row r="5230" spans="1:5" ht="15.75">
      <c r="A5230" s="129"/>
      <c r="B5230" s="274"/>
      <c r="C5230" s="98"/>
      <c r="D5230" s="98"/>
      <c r="E5230" s="276"/>
    </row>
    <row r="5231" spans="1:5" ht="15.75">
      <c r="A5231" s="129"/>
      <c r="B5231" s="274"/>
      <c r="C5231" s="98"/>
      <c r="D5231" s="98"/>
      <c r="E5231" s="276"/>
    </row>
    <row r="5232" spans="1:5" ht="15.75">
      <c r="A5232" s="129"/>
      <c r="B5232" s="274"/>
      <c r="C5232" s="98"/>
      <c r="D5232" s="98"/>
      <c r="E5232" s="276"/>
    </row>
    <row r="5233" spans="1:5" ht="15.75">
      <c r="A5233" s="129"/>
      <c r="B5233" s="274"/>
      <c r="C5233" s="98"/>
      <c r="D5233" s="98"/>
      <c r="E5233" s="276"/>
    </row>
    <row r="5234" spans="1:5" ht="15.75">
      <c r="A5234" s="129"/>
      <c r="B5234" s="274"/>
      <c r="C5234" s="98"/>
      <c r="D5234" s="98"/>
      <c r="E5234" s="276"/>
    </row>
    <row r="5235" spans="1:5" ht="15.75">
      <c r="A5235" s="129"/>
      <c r="B5235" s="274"/>
      <c r="C5235" s="98"/>
      <c r="D5235" s="98"/>
      <c r="E5235" s="276"/>
    </row>
    <row r="5236" spans="1:5" ht="15.75">
      <c r="A5236" s="129"/>
      <c r="B5236" s="274"/>
      <c r="C5236" s="98"/>
      <c r="D5236" s="98"/>
      <c r="E5236" s="276"/>
    </row>
    <row r="5237" spans="1:5" ht="15.75">
      <c r="A5237" s="129"/>
      <c r="B5237" s="274"/>
      <c r="C5237" s="98"/>
      <c r="D5237" s="98"/>
      <c r="E5237" s="276"/>
    </row>
    <row r="5238" spans="1:5" ht="15.75">
      <c r="A5238" s="129"/>
      <c r="B5238" s="274"/>
      <c r="C5238" s="98"/>
      <c r="D5238" s="98"/>
      <c r="E5238" s="276"/>
    </row>
    <row r="5239" spans="1:5" ht="15.75">
      <c r="A5239" s="129"/>
      <c r="B5239" s="274"/>
      <c r="C5239" s="98"/>
      <c r="D5239" s="98"/>
      <c r="E5239" s="276"/>
    </row>
    <row r="5240" spans="1:5" ht="15.75">
      <c r="A5240" s="129"/>
      <c r="B5240" s="274"/>
      <c r="C5240" s="98"/>
      <c r="D5240" s="98"/>
      <c r="E5240" s="276"/>
    </row>
    <row r="5241" spans="1:5" ht="15.75">
      <c r="A5241" s="129"/>
      <c r="B5241" s="274"/>
      <c r="C5241" s="98"/>
      <c r="D5241" s="98"/>
      <c r="E5241" s="276"/>
    </row>
    <row r="5242" spans="1:5" ht="15.75">
      <c r="A5242" s="129"/>
      <c r="B5242" s="274"/>
      <c r="C5242" s="98"/>
      <c r="D5242" s="98"/>
      <c r="E5242" s="276"/>
    </row>
    <row r="5243" spans="1:5" ht="15.75">
      <c r="A5243" s="129"/>
      <c r="B5243" s="274"/>
      <c r="C5243" s="98"/>
      <c r="D5243" s="98"/>
      <c r="E5243" s="276"/>
    </row>
    <row r="5244" spans="1:5" ht="15.75">
      <c r="A5244" s="129"/>
      <c r="B5244" s="274"/>
      <c r="C5244" s="98"/>
      <c r="D5244" s="98"/>
      <c r="E5244" s="276"/>
    </row>
    <row r="5245" spans="1:5" ht="15.75">
      <c r="A5245" s="129"/>
      <c r="B5245" s="274"/>
      <c r="C5245" s="98"/>
      <c r="D5245" s="98"/>
      <c r="E5245" s="276"/>
    </row>
    <row r="5246" spans="1:5" ht="15.75">
      <c r="A5246" s="129"/>
      <c r="B5246" s="274"/>
      <c r="C5246" s="98"/>
      <c r="D5246" s="98"/>
      <c r="E5246" s="276"/>
    </row>
    <row r="5247" spans="1:5" ht="15.75">
      <c r="A5247" s="129"/>
      <c r="B5247" s="274"/>
      <c r="C5247" s="98"/>
      <c r="D5247" s="98"/>
      <c r="E5247" s="276"/>
    </row>
    <row r="5248" spans="1:5" ht="15.75">
      <c r="A5248" s="129"/>
      <c r="B5248" s="274"/>
      <c r="C5248" s="98"/>
      <c r="D5248" s="98"/>
      <c r="E5248" s="276"/>
    </row>
    <row r="5249" spans="1:5" ht="15.75">
      <c r="A5249" s="129"/>
      <c r="B5249" s="274"/>
      <c r="C5249" s="98"/>
      <c r="D5249" s="98"/>
      <c r="E5249" s="276"/>
    </row>
    <row r="5250" spans="1:5" ht="15.75">
      <c r="A5250" s="129"/>
      <c r="B5250" s="274"/>
      <c r="C5250" s="98"/>
      <c r="D5250" s="98"/>
      <c r="E5250" s="276"/>
    </row>
    <row r="5251" spans="1:5" ht="15.75">
      <c r="A5251" s="129"/>
      <c r="B5251" s="274"/>
      <c r="C5251" s="98"/>
      <c r="D5251" s="98"/>
      <c r="E5251" s="276"/>
    </row>
    <row r="5252" spans="1:5" ht="15.75">
      <c r="A5252" s="129"/>
      <c r="B5252" s="274"/>
      <c r="C5252" s="98"/>
      <c r="D5252" s="98"/>
      <c r="E5252" s="276"/>
    </row>
    <row r="5253" spans="1:5" ht="15.75">
      <c r="A5253" s="129"/>
      <c r="B5253" s="274"/>
      <c r="C5253" s="98"/>
      <c r="D5253" s="98"/>
      <c r="E5253" s="276"/>
    </row>
    <row r="5254" spans="1:5" ht="15.75">
      <c r="A5254" s="129"/>
      <c r="B5254" s="274"/>
      <c r="C5254" s="98"/>
      <c r="D5254" s="98"/>
      <c r="E5254" s="276"/>
    </row>
    <row r="5255" spans="1:5" ht="15.75">
      <c r="A5255" s="129"/>
      <c r="B5255" s="274"/>
      <c r="C5255" s="98"/>
      <c r="D5255" s="98"/>
      <c r="E5255" s="276"/>
    </row>
    <row r="5256" spans="1:5" ht="15.75">
      <c r="A5256" s="129"/>
      <c r="B5256" s="274"/>
      <c r="C5256" s="98"/>
      <c r="D5256" s="98"/>
      <c r="E5256" s="276"/>
    </row>
    <row r="5257" spans="1:5" ht="15.75">
      <c r="A5257" s="129"/>
      <c r="B5257" s="274"/>
      <c r="C5257" s="98"/>
      <c r="D5257" s="98"/>
      <c r="E5257" s="276"/>
    </row>
    <row r="5258" spans="1:5" ht="15.75">
      <c r="A5258" s="129"/>
      <c r="B5258" s="274"/>
      <c r="C5258" s="98"/>
      <c r="D5258" s="98"/>
      <c r="E5258" s="276"/>
    </row>
    <row r="5259" spans="1:5" ht="15.75">
      <c r="A5259" s="129"/>
      <c r="B5259" s="274"/>
      <c r="C5259" s="98"/>
      <c r="D5259" s="98"/>
      <c r="E5259" s="276"/>
    </row>
    <row r="5260" spans="1:5" ht="15.75">
      <c r="A5260" s="129"/>
      <c r="B5260" s="274"/>
      <c r="C5260" s="98"/>
      <c r="D5260" s="98"/>
      <c r="E5260" s="276"/>
    </row>
    <row r="5261" spans="1:5" ht="15.75">
      <c r="A5261" s="129"/>
      <c r="B5261" s="274"/>
      <c r="C5261" s="98"/>
      <c r="D5261" s="98"/>
      <c r="E5261" s="276"/>
    </row>
    <row r="5262" spans="1:5" ht="15.75">
      <c r="A5262" s="129"/>
      <c r="B5262" s="274"/>
      <c r="C5262" s="98"/>
      <c r="D5262" s="98"/>
      <c r="E5262" s="276"/>
    </row>
    <row r="5263" spans="1:5" ht="15.75">
      <c r="A5263" s="129"/>
      <c r="B5263" s="274"/>
      <c r="C5263" s="98"/>
      <c r="D5263" s="98"/>
      <c r="E5263" s="276"/>
    </row>
    <row r="5264" spans="1:5" ht="15.75">
      <c r="A5264" s="129"/>
      <c r="B5264" s="274"/>
      <c r="C5264" s="98"/>
      <c r="D5264" s="98"/>
      <c r="E5264" s="276"/>
    </row>
    <row r="5265" spans="1:5" ht="15.75">
      <c r="A5265" s="129"/>
      <c r="B5265" s="274"/>
      <c r="C5265" s="98"/>
      <c r="D5265" s="98"/>
      <c r="E5265" s="276"/>
    </row>
    <row r="5266" spans="1:5" ht="15.75">
      <c r="A5266" s="129"/>
      <c r="B5266" s="274"/>
      <c r="C5266" s="98"/>
      <c r="D5266" s="98"/>
      <c r="E5266" s="276"/>
    </row>
    <row r="5267" spans="1:5" ht="15.75">
      <c r="A5267" s="129"/>
      <c r="B5267" s="274"/>
      <c r="C5267" s="98"/>
      <c r="D5267" s="98"/>
      <c r="E5267" s="276"/>
    </row>
    <row r="5268" spans="1:5" ht="15.75">
      <c r="A5268" s="129"/>
      <c r="B5268" s="274"/>
      <c r="C5268" s="98"/>
      <c r="D5268" s="98"/>
      <c r="E5268" s="276"/>
    </row>
    <row r="5269" spans="1:5" ht="15.75">
      <c r="A5269" s="129"/>
      <c r="B5269" s="274"/>
      <c r="C5269" s="98"/>
      <c r="D5269" s="98"/>
      <c r="E5269" s="276"/>
    </row>
    <row r="5270" spans="1:5" ht="15.75">
      <c r="A5270" s="129"/>
      <c r="B5270" s="274"/>
      <c r="C5270" s="98"/>
      <c r="D5270" s="98"/>
      <c r="E5270" s="276"/>
    </row>
    <row r="5271" spans="1:5" ht="15.75">
      <c r="A5271" s="129"/>
      <c r="B5271" s="274"/>
      <c r="C5271" s="98"/>
      <c r="D5271" s="98"/>
      <c r="E5271" s="276"/>
    </row>
    <row r="5272" spans="1:5" ht="15.75">
      <c r="A5272" s="129"/>
      <c r="B5272" s="274"/>
      <c r="C5272" s="98"/>
      <c r="D5272" s="98"/>
      <c r="E5272" s="276"/>
    </row>
    <row r="5273" spans="1:5" ht="15.75">
      <c r="A5273" s="129"/>
      <c r="B5273" s="274"/>
      <c r="C5273" s="98"/>
      <c r="D5273" s="98"/>
      <c r="E5273" s="276"/>
    </row>
    <row r="5274" spans="1:5" ht="15.75">
      <c r="A5274" s="129"/>
      <c r="B5274" s="274"/>
      <c r="C5274" s="98"/>
      <c r="D5274" s="98"/>
      <c r="E5274" s="276"/>
    </row>
    <row r="5275" spans="1:5" ht="15.75">
      <c r="A5275" s="129"/>
      <c r="B5275" s="274"/>
      <c r="C5275" s="98"/>
      <c r="D5275" s="98"/>
      <c r="E5275" s="276"/>
    </row>
    <row r="5276" spans="1:5" ht="15.75">
      <c r="A5276" s="129"/>
      <c r="B5276" s="274"/>
      <c r="C5276" s="98"/>
      <c r="D5276" s="98"/>
      <c r="E5276" s="276"/>
    </row>
    <row r="5277" spans="1:5" ht="15.75">
      <c r="A5277" s="129"/>
      <c r="B5277" s="274"/>
      <c r="C5277" s="98"/>
      <c r="D5277" s="98"/>
      <c r="E5277" s="276"/>
    </row>
    <row r="5278" spans="1:5" ht="15.75">
      <c r="A5278" s="129"/>
      <c r="B5278" s="274"/>
      <c r="C5278" s="98"/>
      <c r="D5278" s="98"/>
      <c r="E5278" s="276"/>
    </row>
    <row r="5279" spans="1:5" ht="15.75">
      <c r="A5279" s="129"/>
      <c r="B5279" s="274"/>
      <c r="C5279" s="98"/>
      <c r="D5279" s="98"/>
      <c r="E5279" s="276"/>
    </row>
    <row r="5280" spans="1:5" ht="15.75">
      <c r="A5280" s="129"/>
      <c r="B5280" s="274"/>
      <c r="C5280" s="98"/>
      <c r="D5280" s="98"/>
      <c r="E5280" s="276"/>
    </row>
    <row r="5281" spans="1:5" ht="15.75">
      <c r="A5281" s="129"/>
      <c r="B5281" s="274"/>
      <c r="C5281" s="98"/>
      <c r="D5281" s="98"/>
      <c r="E5281" s="276"/>
    </row>
    <row r="5282" spans="1:5" ht="15.75">
      <c r="A5282" s="129"/>
      <c r="B5282" s="274"/>
      <c r="C5282" s="98"/>
      <c r="D5282" s="98"/>
      <c r="E5282" s="276"/>
    </row>
    <row r="5283" spans="1:5" ht="15.75">
      <c r="A5283" s="129"/>
      <c r="B5283" s="274"/>
      <c r="C5283" s="98"/>
      <c r="D5283" s="98"/>
      <c r="E5283" s="276"/>
    </row>
    <row r="5284" spans="1:5" ht="15.75">
      <c r="A5284" s="129"/>
      <c r="B5284" s="274"/>
      <c r="C5284" s="98"/>
      <c r="D5284" s="98"/>
      <c r="E5284" s="276"/>
    </row>
    <row r="5285" spans="1:5" ht="15.75">
      <c r="A5285" s="129"/>
      <c r="B5285" s="274"/>
      <c r="C5285" s="98"/>
      <c r="D5285" s="98"/>
      <c r="E5285" s="276"/>
    </row>
    <row r="5286" spans="1:5" ht="15.75">
      <c r="A5286" s="129"/>
      <c r="B5286" s="274"/>
      <c r="C5286" s="98"/>
      <c r="D5286" s="98"/>
      <c r="E5286" s="276"/>
    </row>
    <row r="5287" spans="1:5" ht="15.75">
      <c r="A5287" s="129"/>
      <c r="B5287" s="274"/>
      <c r="C5287" s="98"/>
      <c r="D5287" s="98"/>
      <c r="E5287" s="276"/>
    </row>
    <row r="5288" spans="1:5" ht="15.75">
      <c r="A5288" s="129"/>
      <c r="B5288" s="274"/>
      <c r="C5288" s="98"/>
      <c r="D5288" s="98"/>
      <c r="E5288" s="276"/>
    </row>
    <row r="5289" spans="1:5" ht="15.75">
      <c r="A5289" s="129"/>
      <c r="B5289" s="274"/>
      <c r="C5289" s="98"/>
      <c r="D5289" s="98"/>
      <c r="E5289" s="276"/>
    </row>
    <row r="5290" spans="1:5" ht="15.75">
      <c r="A5290" s="129"/>
      <c r="B5290" s="274"/>
      <c r="C5290" s="98"/>
      <c r="D5290" s="98"/>
      <c r="E5290" s="276"/>
    </row>
    <row r="5291" spans="1:5" ht="15.75">
      <c r="A5291" s="129"/>
      <c r="B5291" s="274"/>
      <c r="C5291" s="98"/>
      <c r="D5291" s="98"/>
      <c r="E5291" s="276"/>
    </row>
    <row r="5292" spans="1:5" ht="15.75">
      <c r="A5292" s="129"/>
      <c r="B5292" s="274"/>
      <c r="C5292" s="98"/>
      <c r="D5292" s="98"/>
      <c r="E5292" s="276"/>
    </row>
    <row r="5293" spans="1:5" ht="15.75">
      <c r="A5293" s="129"/>
      <c r="B5293" s="274"/>
      <c r="C5293" s="98"/>
      <c r="D5293" s="98"/>
      <c r="E5293" s="276"/>
    </row>
    <row r="5294" spans="1:5" ht="15.75">
      <c r="A5294" s="129"/>
      <c r="B5294" s="274"/>
      <c r="C5294" s="98"/>
      <c r="D5294" s="98"/>
      <c r="E5294" s="276"/>
    </row>
    <row r="5295" spans="1:5" ht="15.75">
      <c r="A5295" s="129"/>
      <c r="B5295" s="274"/>
      <c r="C5295" s="98"/>
      <c r="D5295" s="98"/>
      <c r="E5295" s="276"/>
    </row>
    <row r="5296" spans="1:5" ht="15.75">
      <c r="A5296" s="129"/>
      <c r="B5296" s="274"/>
      <c r="C5296" s="98"/>
      <c r="D5296" s="98"/>
      <c r="E5296" s="276"/>
    </row>
    <row r="5297" spans="1:5" ht="15.75">
      <c r="A5297" s="129"/>
      <c r="B5297" s="274"/>
      <c r="C5297" s="98"/>
      <c r="D5297" s="98"/>
      <c r="E5297" s="276"/>
    </row>
    <row r="5298" spans="1:5" ht="15.75">
      <c r="A5298" s="129"/>
      <c r="B5298" s="274"/>
      <c r="C5298" s="98"/>
      <c r="D5298" s="98"/>
      <c r="E5298" s="276"/>
    </row>
    <row r="5299" spans="1:5" ht="15.75">
      <c r="A5299" s="129"/>
      <c r="B5299" s="274"/>
      <c r="C5299" s="98"/>
      <c r="D5299" s="98"/>
      <c r="E5299" s="276"/>
    </row>
    <row r="5300" spans="1:5" ht="15.75">
      <c r="A5300" s="129"/>
      <c r="B5300" s="274"/>
      <c r="C5300" s="98"/>
      <c r="D5300" s="98"/>
      <c r="E5300" s="276"/>
    </row>
    <row r="5301" spans="1:5" ht="15.75">
      <c r="A5301" s="129"/>
      <c r="B5301" s="274"/>
      <c r="C5301" s="98"/>
      <c r="D5301" s="98"/>
      <c r="E5301" s="276"/>
    </row>
    <row r="5302" spans="1:5" ht="15.75">
      <c r="A5302" s="129"/>
      <c r="B5302" s="274"/>
      <c r="C5302" s="98"/>
      <c r="D5302" s="98"/>
      <c r="E5302" s="276"/>
    </row>
    <row r="5303" spans="1:5" ht="15.75">
      <c r="A5303" s="129"/>
      <c r="B5303" s="274"/>
      <c r="C5303" s="98"/>
      <c r="D5303" s="98"/>
      <c r="E5303" s="276"/>
    </row>
    <row r="5304" spans="1:5" ht="15.75">
      <c r="A5304" s="129"/>
      <c r="B5304" s="274"/>
      <c r="C5304" s="98"/>
      <c r="D5304" s="98"/>
      <c r="E5304" s="276"/>
    </row>
    <row r="5305" spans="1:5" ht="15.75">
      <c r="A5305" s="129"/>
      <c r="B5305" s="274"/>
      <c r="C5305" s="98"/>
      <c r="D5305" s="98"/>
      <c r="E5305" s="276"/>
    </row>
    <row r="5306" spans="1:5" ht="15.75">
      <c r="A5306" s="129"/>
      <c r="B5306" s="274"/>
      <c r="C5306" s="98"/>
      <c r="D5306" s="98"/>
      <c r="E5306" s="276"/>
    </row>
    <row r="5307" spans="1:5" ht="15.75">
      <c r="A5307" s="129"/>
      <c r="B5307" s="274"/>
      <c r="C5307" s="98"/>
      <c r="D5307" s="98"/>
      <c r="E5307" s="276"/>
    </row>
    <row r="5308" spans="1:5" ht="15.75">
      <c r="A5308" s="129"/>
      <c r="B5308" s="274"/>
      <c r="C5308" s="98"/>
      <c r="D5308" s="98"/>
      <c r="E5308" s="276"/>
    </row>
    <row r="5309" spans="1:5" ht="15.75">
      <c r="A5309" s="129"/>
      <c r="B5309" s="274"/>
      <c r="C5309" s="98"/>
      <c r="D5309" s="98"/>
      <c r="E5309" s="276"/>
    </row>
    <row r="5310" spans="1:5" ht="15.75">
      <c r="A5310" s="129"/>
      <c r="B5310" s="274"/>
      <c r="C5310" s="98"/>
      <c r="D5310" s="98"/>
      <c r="E5310" s="276"/>
    </row>
    <row r="5311" spans="1:5" ht="15.75">
      <c r="A5311" s="129"/>
      <c r="B5311" s="274"/>
      <c r="C5311" s="98"/>
      <c r="D5311" s="98"/>
      <c r="E5311" s="276"/>
    </row>
    <row r="5312" spans="1:5" ht="15.75">
      <c r="A5312" s="129"/>
      <c r="B5312" s="274"/>
      <c r="C5312" s="98"/>
      <c r="D5312" s="98"/>
      <c r="E5312" s="276"/>
    </row>
    <row r="5313" spans="1:5" ht="15.75">
      <c r="A5313" s="129"/>
      <c r="B5313" s="274"/>
      <c r="C5313" s="98"/>
      <c r="D5313" s="98"/>
      <c r="E5313" s="276"/>
    </row>
    <row r="5314" spans="1:5" ht="15.75">
      <c r="A5314" s="129"/>
      <c r="B5314" s="274"/>
      <c r="C5314" s="98"/>
      <c r="D5314" s="98"/>
      <c r="E5314" s="276"/>
    </row>
    <row r="5315" spans="1:5" ht="15.75">
      <c r="A5315" s="129"/>
      <c r="B5315" s="274"/>
      <c r="C5315" s="98"/>
      <c r="D5315" s="98"/>
      <c r="E5315" s="276"/>
    </row>
    <row r="5316" spans="1:5" ht="15.75">
      <c r="A5316" s="129"/>
      <c r="B5316" s="274"/>
      <c r="C5316" s="98"/>
      <c r="D5316" s="98"/>
      <c r="E5316" s="276"/>
    </row>
    <row r="5317" spans="1:5" ht="15.75">
      <c r="A5317" s="129"/>
      <c r="B5317" s="274"/>
      <c r="C5317" s="98"/>
      <c r="D5317" s="98"/>
      <c r="E5317" s="276"/>
    </row>
    <row r="5318" spans="1:5" ht="15.75">
      <c r="A5318" s="129"/>
      <c r="B5318" s="274"/>
      <c r="C5318" s="98"/>
      <c r="D5318" s="98"/>
      <c r="E5318" s="276"/>
    </row>
    <row r="5319" spans="1:5" ht="15.75">
      <c r="A5319" s="129"/>
      <c r="B5319" s="274"/>
      <c r="C5319" s="98"/>
      <c r="D5319" s="98"/>
      <c r="E5319" s="276"/>
    </row>
    <row r="5320" spans="1:5" ht="15.75">
      <c r="A5320" s="129"/>
      <c r="B5320" s="274"/>
      <c r="C5320" s="98"/>
      <c r="D5320" s="98"/>
      <c r="E5320" s="276"/>
    </row>
    <row r="5321" spans="1:5" ht="15.75">
      <c r="A5321" s="129"/>
      <c r="B5321" s="274"/>
      <c r="C5321" s="98"/>
      <c r="D5321" s="98"/>
      <c r="E5321" s="276"/>
    </row>
    <row r="5322" spans="1:5" ht="15.75">
      <c r="A5322" s="129"/>
      <c r="B5322" s="274"/>
      <c r="C5322" s="98"/>
      <c r="D5322" s="98"/>
      <c r="E5322" s="276"/>
    </row>
    <row r="5323" spans="1:5" ht="15.75">
      <c r="A5323" s="129"/>
      <c r="B5323" s="274"/>
      <c r="C5323" s="98"/>
      <c r="D5323" s="98"/>
      <c r="E5323" s="276"/>
    </row>
    <row r="5324" spans="1:5" ht="15.75">
      <c r="A5324" s="129"/>
      <c r="B5324" s="274"/>
      <c r="C5324" s="98"/>
      <c r="D5324" s="98"/>
      <c r="E5324" s="276"/>
    </row>
    <row r="5325" spans="1:5" ht="15.75">
      <c r="A5325" s="129"/>
      <c r="B5325" s="274"/>
      <c r="C5325" s="98"/>
      <c r="D5325" s="98"/>
      <c r="E5325" s="276"/>
    </row>
    <row r="5326" spans="1:5" ht="15.75">
      <c r="A5326" s="129"/>
      <c r="B5326" s="274"/>
      <c r="C5326" s="98"/>
      <c r="D5326" s="98"/>
      <c r="E5326" s="276"/>
    </row>
    <row r="5327" spans="1:5" ht="15.75">
      <c r="A5327" s="129"/>
      <c r="B5327" s="274"/>
      <c r="C5327" s="98"/>
      <c r="D5327" s="98"/>
      <c r="E5327" s="276"/>
    </row>
    <row r="5328" spans="1:5" ht="15.75">
      <c r="A5328" s="129"/>
      <c r="B5328" s="274"/>
      <c r="C5328" s="98"/>
      <c r="D5328" s="98"/>
      <c r="E5328" s="276"/>
    </row>
    <row r="5329" spans="1:5" ht="15.75">
      <c r="A5329" s="129"/>
      <c r="B5329" s="274"/>
      <c r="C5329" s="98"/>
      <c r="D5329" s="98"/>
      <c r="E5329" s="276"/>
    </row>
    <row r="5330" spans="1:5" ht="15.75">
      <c r="A5330" s="129"/>
      <c r="B5330" s="274"/>
      <c r="C5330" s="98"/>
      <c r="D5330" s="98"/>
      <c r="E5330" s="276"/>
    </row>
    <row r="5331" spans="1:5" ht="15.75">
      <c r="A5331" s="129"/>
      <c r="B5331" s="274"/>
      <c r="C5331" s="98"/>
      <c r="D5331" s="98"/>
      <c r="E5331" s="276"/>
    </row>
    <row r="5332" spans="1:5" ht="15.75">
      <c r="A5332" s="129"/>
      <c r="B5332" s="274"/>
      <c r="C5332" s="98"/>
      <c r="D5332" s="98"/>
      <c r="E5332" s="276"/>
    </row>
    <row r="5333" spans="1:5" ht="15.75">
      <c r="A5333" s="129"/>
      <c r="B5333" s="274"/>
      <c r="C5333" s="98"/>
      <c r="D5333" s="98"/>
      <c r="E5333" s="276"/>
    </row>
    <row r="5334" spans="1:5" ht="15.75">
      <c r="A5334" s="129"/>
      <c r="B5334" s="274"/>
      <c r="C5334" s="98"/>
      <c r="D5334" s="98"/>
      <c r="E5334" s="276"/>
    </row>
    <row r="5335" spans="1:5" ht="15.75">
      <c r="A5335" s="129"/>
      <c r="B5335" s="274"/>
      <c r="C5335" s="98"/>
      <c r="D5335" s="98"/>
      <c r="E5335" s="276"/>
    </row>
    <row r="5336" spans="1:5" ht="15.75">
      <c r="A5336" s="129"/>
      <c r="B5336" s="274"/>
      <c r="C5336" s="98"/>
      <c r="D5336" s="98"/>
      <c r="E5336" s="276"/>
    </row>
    <row r="5337" spans="1:5" ht="15.75">
      <c r="A5337" s="129"/>
      <c r="B5337" s="274"/>
      <c r="C5337" s="98"/>
      <c r="D5337" s="98"/>
      <c r="E5337" s="276"/>
    </row>
    <row r="5338" spans="1:5" ht="15.75">
      <c r="A5338" s="129"/>
      <c r="B5338" s="274"/>
      <c r="C5338" s="98"/>
      <c r="D5338" s="98"/>
      <c r="E5338" s="276"/>
    </row>
    <row r="5339" spans="1:5" ht="15.75">
      <c r="A5339" s="129"/>
      <c r="B5339" s="274"/>
      <c r="C5339" s="98"/>
      <c r="D5339" s="98"/>
      <c r="E5339" s="276"/>
    </row>
    <row r="5340" spans="1:5" ht="15.75">
      <c r="A5340" s="129"/>
      <c r="B5340" s="274"/>
      <c r="C5340" s="98"/>
      <c r="D5340" s="98"/>
      <c r="E5340" s="276"/>
    </row>
    <row r="5341" spans="1:5" ht="15.75">
      <c r="A5341" s="129"/>
      <c r="B5341" s="274"/>
      <c r="C5341" s="98"/>
      <c r="D5341" s="98"/>
      <c r="E5341" s="276"/>
    </row>
    <row r="5342" spans="1:5" ht="15.75">
      <c r="A5342" s="129"/>
      <c r="B5342" s="274"/>
      <c r="C5342" s="98"/>
      <c r="D5342" s="98"/>
      <c r="E5342" s="276"/>
    </row>
    <row r="5343" spans="1:5" ht="15.75">
      <c r="A5343" s="129"/>
      <c r="B5343" s="274"/>
      <c r="C5343" s="98"/>
      <c r="D5343" s="98"/>
      <c r="E5343" s="276"/>
    </row>
    <row r="5344" spans="1:5" ht="15.75">
      <c r="A5344" s="129"/>
      <c r="B5344" s="274"/>
      <c r="C5344" s="98"/>
      <c r="D5344" s="98"/>
      <c r="E5344" s="276"/>
    </row>
    <row r="5345" spans="1:5" ht="15.75">
      <c r="A5345" s="129"/>
      <c r="B5345" s="274"/>
      <c r="C5345" s="98"/>
      <c r="D5345" s="98"/>
      <c r="E5345" s="276"/>
    </row>
    <row r="5346" spans="1:5" ht="15.75">
      <c r="A5346" s="129"/>
      <c r="B5346" s="274"/>
      <c r="C5346" s="98"/>
      <c r="D5346" s="98"/>
      <c r="E5346" s="276"/>
    </row>
    <row r="5347" spans="1:5" ht="15.75">
      <c r="A5347" s="129"/>
      <c r="B5347" s="274"/>
      <c r="C5347" s="98"/>
      <c r="D5347" s="98"/>
      <c r="E5347" s="276"/>
    </row>
    <row r="5348" spans="1:5" ht="15.75">
      <c r="A5348" s="129"/>
      <c r="B5348" s="274"/>
      <c r="C5348" s="98"/>
      <c r="D5348" s="98"/>
      <c r="E5348" s="276"/>
    </row>
    <row r="5349" spans="1:5" ht="15.75">
      <c r="A5349" s="129"/>
      <c r="B5349" s="274"/>
      <c r="C5349" s="98"/>
      <c r="D5349" s="98"/>
      <c r="E5349" s="276"/>
    </row>
    <row r="5350" spans="1:5" ht="15.75">
      <c r="A5350" s="129"/>
      <c r="B5350" s="274"/>
      <c r="C5350" s="98"/>
      <c r="D5350" s="98"/>
      <c r="E5350" s="276"/>
    </row>
    <row r="5351" spans="1:5" ht="15.75">
      <c r="A5351" s="129"/>
      <c r="B5351" s="274"/>
      <c r="C5351" s="98"/>
      <c r="D5351" s="98"/>
      <c r="E5351" s="276"/>
    </row>
    <row r="5352" spans="1:5" ht="15.75">
      <c r="A5352" s="129"/>
      <c r="B5352" s="274"/>
      <c r="C5352" s="98"/>
      <c r="D5352" s="98"/>
      <c r="E5352" s="276"/>
    </row>
    <row r="5353" spans="1:5" ht="15.75">
      <c r="A5353" s="129"/>
      <c r="B5353" s="274"/>
      <c r="C5353" s="98"/>
      <c r="D5353" s="98"/>
      <c r="E5353" s="276"/>
    </row>
    <row r="5354" spans="1:5" ht="15.75">
      <c r="A5354" s="129"/>
      <c r="B5354" s="274"/>
      <c r="C5354" s="98"/>
      <c r="D5354" s="98"/>
      <c r="E5354" s="276"/>
    </row>
    <row r="5355" spans="1:5" ht="15.75">
      <c r="A5355" s="129"/>
      <c r="B5355" s="274"/>
      <c r="C5355" s="98"/>
      <c r="D5355" s="98"/>
      <c r="E5355" s="276"/>
    </row>
    <row r="5356" spans="1:5" ht="15.75">
      <c r="A5356" s="129"/>
      <c r="B5356" s="274"/>
      <c r="C5356" s="98"/>
      <c r="D5356" s="98"/>
      <c r="E5356" s="276"/>
    </row>
    <row r="5357" spans="1:5" ht="15.75">
      <c r="A5357" s="129"/>
      <c r="B5357" s="274"/>
      <c r="C5357" s="98"/>
      <c r="D5357" s="98"/>
      <c r="E5357" s="276"/>
    </row>
    <row r="5358" spans="1:5" ht="15.75">
      <c r="A5358" s="129"/>
      <c r="B5358" s="274"/>
      <c r="C5358" s="98"/>
      <c r="D5358" s="98"/>
      <c r="E5358" s="276"/>
    </row>
    <row r="5359" spans="1:5" ht="15.75">
      <c r="A5359" s="129"/>
      <c r="B5359" s="274"/>
      <c r="C5359" s="98"/>
      <c r="D5359" s="98"/>
      <c r="E5359" s="276"/>
    </row>
    <row r="5360" spans="1:5" ht="15.75">
      <c r="A5360" s="129"/>
      <c r="B5360" s="274"/>
      <c r="C5360" s="98"/>
      <c r="D5360" s="98"/>
      <c r="E5360" s="276"/>
    </row>
    <row r="5361" spans="1:5" ht="15.75">
      <c r="A5361" s="129"/>
      <c r="B5361" s="274"/>
      <c r="C5361" s="98"/>
      <c r="D5361" s="98"/>
      <c r="E5361" s="276"/>
    </row>
    <row r="5362" spans="1:5" ht="15.75">
      <c r="A5362" s="129"/>
      <c r="B5362" s="274"/>
      <c r="C5362" s="98"/>
      <c r="D5362" s="98"/>
      <c r="E5362" s="276"/>
    </row>
    <row r="5363" spans="1:5" ht="15.75">
      <c r="A5363" s="129"/>
      <c r="B5363" s="274"/>
      <c r="C5363" s="98"/>
      <c r="D5363" s="98"/>
      <c r="E5363" s="276"/>
    </row>
    <row r="5364" spans="1:5" ht="15.75">
      <c r="A5364" s="129"/>
      <c r="B5364" s="274"/>
      <c r="C5364" s="98"/>
      <c r="D5364" s="98"/>
      <c r="E5364" s="276"/>
    </row>
    <row r="5365" spans="1:5" ht="15.75">
      <c r="A5365" s="129"/>
      <c r="B5365" s="274"/>
      <c r="C5365" s="98"/>
      <c r="D5365" s="98"/>
      <c r="E5365" s="276"/>
    </row>
    <row r="5366" spans="1:5" ht="15.75">
      <c r="A5366" s="129"/>
      <c r="B5366" s="274"/>
      <c r="C5366" s="98"/>
      <c r="D5366" s="98"/>
      <c r="E5366" s="276"/>
    </row>
    <row r="5367" spans="1:5" ht="15.75">
      <c r="A5367" s="129"/>
      <c r="B5367" s="274"/>
      <c r="C5367" s="98"/>
      <c r="D5367" s="98"/>
      <c r="E5367" s="276"/>
    </row>
    <row r="5368" spans="1:5" ht="15.75">
      <c r="A5368" s="129"/>
      <c r="B5368" s="274"/>
      <c r="C5368" s="98"/>
      <c r="D5368" s="98"/>
      <c r="E5368" s="276"/>
    </row>
    <row r="5369" spans="1:5" ht="15.75">
      <c r="A5369" s="129"/>
      <c r="B5369" s="274"/>
      <c r="C5369" s="98"/>
      <c r="D5369" s="98"/>
      <c r="E5369" s="276"/>
    </row>
    <row r="5370" spans="1:5" ht="15.75">
      <c r="A5370" s="129"/>
      <c r="B5370" s="274"/>
      <c r="C5370" s="98"/>
      <c r="D5370" s="98"/>
      <c r="E5370" s="276"/>
    </row>
    <row r="5371" spans="1:5" ht="15.75">
      <c r="A5371" s="129"/>
      <c r="B5371" s="274"/>
      <c r="C5371" s="98"/>
      <c r="D5371" s="98"/>
      <c r="E5371" s="276"/>
    </row>
    <row r="5372" spans="1:5" ht="15.75">
      <c r="A5372" s="129"/>
      <c r="B5372" s="274"/>
      <c r="C5372" s="98"/>
      <c r="D5372" s="98"/>
      <c r="E5372" s="276"/>
    </row>
    <row r="5373" spans="1:5" ht="15.75">
      <c r="A5373" s="129"/>
      <c r="B5373" s="274"/>
      <c r="C5373" s="98"/>
      <c r="D5373" s="98"/>
      <c r="E5373" s="276"/>
    </row>
    <row r="5374" spans="1:5" ht="15.75">
      <c r="A5374" s="129"/>
      <c r="B5374" s="274"/>
      <c r="C5374" s="98"/>
      <c r="D5374" s="98"/>
      <c r="E5374" s="276"/>
    </row>
    <row r="5375" spans="1:5" ht="15.75">
      <c r="A5375" s="129"/>
      <c r="B5375" s="274"/>
      <c r="C5375" s="98"/>
      <c r="D5375" s="98"/>
      <c r="E5375" s="276"/>
    </row>
    <row r="5376" spans="1:5" ht="15.75">
      <c r="A5376" s="129"/>
      <c r="B5376" s="274"/>
      <c r="C5376" s="98"/>
      <c r="D5376" s="98"/>
      <c r="E5376" s="276"/>
    </row>
    <row r="5377" spans="1:5" ht="15.75">
      <c r="A5377" s="129"/>
      <c r="B5377" s="274"/>
      <c r="C5377" s="98"/>
      <c r="D5377" s="98"/>
      <c r="E5377" s="276"/>
    </row>
    <row r="5378" spans="1:5" ht="15.75">
      <c r="A5378" s="129"/>
      <c r="B5378" s="274"/>
      <c r="C5378" s="98"/>
      <c r="D5378" s="98"/>
      <c r="E5378" s="276"/>
    </row>
    <row r="5379" spans="1:5" ht="15.75">
      <c r="A5379" s="129"/>
      <c r="B5379" s="274"/>
      <c r="C5379" s="98"/>
      <c r="D5379" s="98"/>
      <c r="E5379" s="276"/>
    </row>
    <row r="5380" spans="1:5" ht="15.75">
      <c r="A5380" s="129"/>
      <c r="B5380" s="274"/>
      <c r="C5380" s="98"/>
      <c r="D5380" s="98"/>
      <c r="E5380" s="276"/>
    </row>
    <row r="5381" spans="1:5" ht="15.75">
      <c r="A5381" s="129"/>
      <c r="B5381" s="274"/>
      <c r="C5381" s="98"/>
      <c r="D5381" s="98"/>
      <c r="E5381" s="276"/>
    </row>
    <row r="5382" spans="1:5" ht="15.75">
      <c r="A5382" s="129"/>
      <c r="B5382" s="274"/>
      <c r="C5382" s="98"/>
      <c r="D5382" s="98"/>
      <c r="E5382" s="276"/>
    </row>
    <row r="5383" spans="1:5" ht="15.75">
      <c r="A5383" s="129"/>
      <c r="B5383" s="274"/>
      <c r="C5383" s="98"/>
      <c r="D5383" s="98"/>
      <c r="E5383" s="276"/>
    </row>
    <row r="5384" spans="1:5" ht="15.75">
      <c r="A5384" s="129"/>
      <c r="B5384" s="274"/>
      <c r="C5384" s="98"/>
      <c r="D5384" s="98"/>
      <c r="E5384" s="276"/>
    </row>
    <row r="5385" spans="1:5" ht="15.75">
      <c r="A5385" s="129"/>
      <c r="B5385" s="274"/>
      <c r="C5385" s="98"/>
      <c r="D5385" s="98"/>
      <c r="E5385" s="276"/>
    </row>
    <row r="5386" spans="1:5" ht="15.75">
      <c r="A5386" s="129"/>
      <c r="B5386" s="274"/>
      <c r="C5386" s="98"/>
      <c r="D5386" s="98"/>
      <c r="E5386" s="276"/>
    </row>
    <row r="5387" spans="1:5" ht="15.75">
      <c r="A5387" s="129"/>
      <c r="B5387" s="274"/>
      <c r="C5387" s="98"/>
      <c r="D5387" s="98"/>
      <c r="E5387" s="276"/>
    </row>
    <row r="5388" spans="1:5" ht="15.75">
      <c r="A5388" s="129"/>
      <c r="B5388" s="274"/>
      <c r="C5388" s="98"/>
      <c r="D5388" s="98"/>
      <c r="E5388" s="276"/>
    </row>
    <row r="5389" spans="1:5" ht="15.75">
      <c r="A5389" s="129"/>
      <c r="B5389" s="274"/>
      <c r="C5389" s="98"/>
      <c r="D5389" s="98"/>
      <c r="E5389" s="276"/>
    </row>
    <row r="5390" spans="1:5" ht="15.75">
      <c r="A5390" s="129"/>
      <c r="B5390" s="274"/>
      <c r="C5390" s="98"/>
      <c r="D5390" s="98"/>
      <c r="E5390" s="276"/>
    </row>
    <row r="5391" spans="1:5" ht="15.75">
      <c r="A5391" s="129"/>
      <c r="B5391" s="274"/>
      <c r="C5391" s="98"/>
      <c r="D5391" s="98"/>
      <c r="E5391" s="276"/>
    </row>
    <row r="5392" spans="1:5" ht="15.75">
      <c r="A5392" s="129"/>
      <c r="B5392" s="274"/>
      <c r="C5392" s="98"/>
      <c r="D5392" s="98"/>
      <c r="E5392" s="276"/>
    </row>
    <row r="5393" spans="1:5" ht="15.75">
      <c r="A5393" s="129"/>
      <c r="B5393" s="274"/>
      <c r="C5393" s="98"/>
      <c r="D5393" s="98"/>
      <c r="E5393" s="276"/>
    </row>
    <row r="5394" spans="1:5" ht="15.75">
      <c r="A5394" s="129"/>
      <c r="B5394" s="274"/>
      <c r="C5394" s="98"/>
      <c r="D5394" s="98"/>
      <c r="E5394" s="276"/>
    </row>
    <row r="5395" spans="1:5" ht="15.75">
      <c r="A5395" s="129"/>
      <c r="B5395" s="274"/>
      <c r="C5395" s="98"/>
      <c r="D5395" s="98"/>
      <c r="E5395" s="276"/>
    </row>
    <row r="5396" spans="1:5" ht="15.75">
      <c r="A5396" s="129"/>
      <c r="B5396" s="274"/>
      <c r="C5396" s="98"/>
      <c r="D5396" s="98"/>
      <c r="E5396" s="276"/>
    </row>
    <row r="5397" spans="1:5" ht="15.75">
      <c r="A5397" s="129"/>
      <c r="B5397" s="274"/>
      <c r="C5397" s="98"/>
      <c r="D5397" s="98"/>
      <c r="E5397" s="276"/>
    </row>
    <row r="5398" spans="1:5" ht="15.75">
      <c r="A5398" s="129"/>
      <c r="B5398" s="274"/>
      <c r="C5398" s="98"/>
      <c r="D5398" s="98"/>
      <c r="E5398" s="276"/>
    </row>
    <row r="5399" spans="1:5" ht="15.75">
      <c r="A5399" s="129"/>
      <c r="B5399" s="274"/>
      <c r="C5399" s="98"/>
      <c r="D5399" s="98"/>
      <c r="E5399" s="276"/>
    </row>
    <row r="5400" spans="1:5" ht="15.75">
      <c r="A5400" s="129"/>
      <c r="B5400" s="274"/>
      <c r="C5400" s="98"/>
      <c r="D5400" s="98"/>
      <c r="E5400" s="276"/>
    </row>
    <row r="5401" spans="1:5" ht="15.75">
      <c r="A5401" s="129"/>
      <c r="B5401" s="274"/>
      <c r="C5401" s="98"/>
      <c r="D5401" s="98"/>
      <c r="E5401" s="276"/>
    </row>
    <row r="5402" spans="1:5" ht="15.75">
      <c r="A5402" s="129"/>
      <c r="B5402" s="274"/>
      <c r="C5402" s="98"/>
      <c r="D5402" s="98"/>
      <c r="E5402" s="276"/>
    </row>
    <row r="5403" spans="1:5" ht="15.75">
      <c r="A5403" s="129"/>
      <c r="B5403" s="274"/>
      <c r="C5403" s="98"/>
      <c r="D5403" s="98"/>
      <c r="E5403" s="276"/>
    </row>
    <row r="5404" spans="1:5" ht="15.75">
      <c r="A5404" s="129"/>
      <c r="B5404" s="274"/>
      <c r="C5404" s="98"/>
      <c r="D5404" s="98"/>
      <c r="E5404" s="276"/>
    </row>
    <row r="5405" spans="1:5" ht="15.75">
      <c r="A5405" s="129"/>
      <c r="B5405" s="274"/>
      <c r="C5405" s="98"/>
      <c r="D5405" s="98"/>
      <c r="E5405" s="276"/>
    </row>
    <row r="5406" spans="1:5" ht="15.75">
      <c r="A5406" s="129"/>
      <c r="B5406" s="274"/>
      <c r="C5406" s="98"/>
      <c r="D5406" s="98"/>
      <c r="E5406" s="276"/>
    </row>
    <row r="5407" spans="1:5" ht="15.75">
      <c r="A5407" s="129"/>
      <c r="B5407" s="274"/>
      <c r="C5407" s="98"/>
      <c r="D5407" s="98"/>
      <c r="E5407" s="276"/>
    </row>
    <row r="5408" spans="1:5" ht="15.75">
      <c r="A5408" s="129"/>
      <c r="B5408" s="274"/>
      <c r="C5408" s="98"/>
      <c r="D5408" s="98"/>
      <c r="E5408" s="276"/>
    </row>
    <row r="5409" spans="1:5" ht="15.75">
      <c r="A5409" s="129"/>
      <c r="B5409" s="274"/>
      <c r="C5409" s="98"/>
      <c r="D5409" s="98"/>
      <c r="E5409" s="276"/>
    </row>
    <row r="5410" spans="1:5" ht="15.75">
      <c r="A5410" s="129"/>
      <c r="B5410" s="274"/>
      <c r="C5410" s="98"/>
      <c r="D5410" s="98"/>
      <c r="E5410" s="276"/>
    </row>
    <row r="5411" spans="1:5" ht="15.75">
      <c r="A5411" s="129"/>
      <c r="B5411" s="274"/>
      <c r="C5411" s="98"/>
      <c r="D5411" s="98"/>
      <c r="E5411" s="276"/>
    </row>
    <row r="5412" spans="1:5" ht="15.75">
      <c r="A5412" s="129"/>
      <c r="B5412" s="274"/>
      <c r="C5412" s="98"/>
      <c r="D5412" s="98"/>
      <c r="E5412" s="276"/>
    </row>
    <row r="5413" spans="1:5" ht="15.75">
      <c r="A5413" s="129"/>
      <c r="B5413" s="274"/>
      <c r="C5413" s="98"/>
      <c r="D5413" s="98"/>
      <c r="E5413" s="276"/>
    </row>
    <row r="5414" spans="1:5" ht="15.75">
      <c r="A5414" s="129"/>
      <c r="B5414" s="274"/>
      <c r="C5414" s="98"/>
      <c r="D5414" s="98"/>
      <c r="E5414" s="276"/>
    </row>
    <row r="5415" spans="1:5" ht="15.75">
      <c r="A5415" s="129"/>
      <c r="B5415" s="274"/>
      <c r="C5415" s="98"/>
      <c r="D5415" s="98"/>
      <c r="E5415" s="276"/>
    </row>
    <row r="5416" spans="1:5" ht="15.75">
      <c r="A5416" s="129"/>
      <c r="B5416" s="274"/>
      <c r="C5416" s="98"/>
      <c r="D5416" s="98"/>
      <c r="E5416" s="276"/>
    </row>
    <row r="5417" spans="1:5" ht="15.75">
      <c r="A5417" s="129"/>
      <c r="B5417" s="274"/>
      <c r="C5417" s="98"/>
      <c r="D5417" s="98"/>
      <c r="E5417" s="276"/>
    </row>
    <row r="5418" spans="1:5" ht="15.75">
      <c r="A5418" s="129"/>
      <c r="B5418" s="274"/>
      <c r="C5418" s="98"/>
      <c r="D5418" s="98"/>
      <c r="E5418" s="276"/>
    </row>
    <row r="5419" spans="1:5" ht="15.75">
      <c r="A5419" s="129"/>
      <c r="B5419" s="274"/>
      <c r="C5419" s="98"/>
      <c r="D5419" s="98"/>
      <c r="E5419" s="276"/>
    </row>
    <row r="5420" spans="1:5" ht="15.75">
      <c r="A5420" s="129"/>
      <c r="B5420" s="274"/>
      <c r="C5420" s="98"/>
      <c r="D5420" s="98"/>
      <c r="E5420" s="276"/>
    </row>
    <row r="5421" spans="1:5" ht="15.75">
      <c r="A5421" s="129"/>
      <c r="B5421" s="274"/>
      <c r="C5421" s="98"/>
      <c r="D5421" s="98"/>
      <c r="E5421" s="276"/>
    </row>
    <row r="5422" spans="1:5" ht="15.75">
      <c r="A5422" s="129"/>
      <c r="B5422" s="274"/>
      <c r="C5422" s="98"/>
      <c r="D5422" s="98"/>
      <c r="E5422" s="276"/>
    </row>
    <row r="5423" spans="1:5" ht="15.75">
      <c r="A5423" s="129"/>
      <c r="B5423" s="274"/>
      <c r="C5423" s="98"/>
      <c r="D5423" s="98"/>
      <c r="E5423" s="276"/>
    </row>
    <row r="5424" spans="1:5" ht="15.75">
      <c r="A5424" s="129"/>
      <c r="B5424" s="274"/>
      <c r="C5424" s="98"/>
      <c r="D5424" s="98"/>
      <c r="E5424" s="276"/>
    </row>
    <row r="5425" spans="1:5" ht="15.75">
      <c r="A5425" s="129"/>
      <c r="B5425" s="274"/>
      <c r="C5425" s="98"/>
      <c r="D5425" s="98"/>
      <c r="E5425" s="276"/>
    </row>
    <row r="5426" spans="1:5" ht="15.75">
      <c r="A5426" s="129"/>
      <c r="B5426" s="274"/>
      <c r="C5426" s="98"/>
      <c r="D5426" s="98"/>
      <c r="E5426" s="276"/>
    </row>
    <row r="5427" spans="1:5" ht="15.75">
      <c r="A5427" s="129"/>
      <c r="B5427" s="274"/>
      <c r="C5427" s="98"/>
      <c r="D5427" s="98"/>
      <c r="E5427" s="276"/>
    </row>
    <row r="5428" spans="1:5" ht="15.75">
      <c r="A5428" s="129"/>
      <c r="B5428" s="274"/>
      <c r="C5428" s="98"/>
      <c r="D5428" s="98"/>
      <c r="E5428" s="276"/>
    </row>
    <row r="5429" spans="1:5" ht="15.75">
      <c r="A5429" s="129"/>
      <c r="B5429" s="274"/>
      <c r="C5429" s="98"/>
      <c r="D5429" s="98"/>
      <c r="E5429" s="276"/>
    </row>
    <row r="5430" spans="1:5" ht="15.75">
      <c r="A5430" s="129"/>
      <c r="B5430" s="274"/>
      <c r="C5430" s="98"/>
      <c r="D5430" s="98"/>
      <c r="E5430" s="276"/>
    </row>
    <row r="5431" spans="1:5" ht="15.75">
      <c r="A5431" s="129"/>
      <c r="B5431" s="274"/>
      <c r="C5431" s="98"/>
      <c r="D5431" s="98"/>
      <c r="E5431" s="276"/>
    </row>
    <row r="5432" spans="1:5" ht="15.75">
      <c r="A5432" s="129"/>
      <c r="B5432" s="274"/>
      <c r="C5432" s="98"/>
      <c r="D5432" s="98"/>
      <c r="E5432" s="276"/>
    </row>
    <row r="5433" spans="1:5" ht="15.75">
      <c r="A5433" s="129"/>
      <c r="B5433" s="274"/>
      <c r="C5433" s="98"/>
      <c r="D5433" s="98"/>
      <c r="E5433" s="276"/>
    </row>
    <row r="5434" spans="1:5" ht="15.75">
      <c r="A5434" s="129"/>
      <c r="B5434" s="274"/>
      <c r="C5434" s="98"/>
      <c r="D5434" s="98"/>
      <c r="E5434" s="276"/>
    </row>
    <row r="5435" spans="1:5" ht="15.75">
      <c r="A5435" s="129"/>
      <c r="B5435" s="274"/>
      <c r="C5435" s="98"/>
      <c r="D5435" s="98"/>
      <c r="E5435" s="276"/>
    </row>
    <row r="5436" spans="1:5" ht="15.75">
      <c r="A5436" s="129"/>
      <c r="B5436" s="274"/>
      <c r="C5436" s="98"/>
      <c r="D5436" s="98"/>
      <c r="E5436" s="276"/>
    </row>
    <row r="5437" spans="1:5" ht="15.75">
      <c r="A5437" s="129"/>
      <c r="B5437" s="274"/>
      <c r="C5437" s="98"/>
      <c r="D5437" s="98"/>
      <c r="E5437" s="276"/>
    </row>
    <row r="5438" spans="1:5" ht="15.75">
      <c r="A5438" s="129"/>
      <c r="B5438" s="274"/>
      <c r="C5438" s="98"/>
      <c r="D5438" s="98"/>
      <c r="E5438" s="276"/>
    </row>
    <row r="5439" spans="1:5" ht="15.75">
      <c r="A5439" s="129"/>
      <c r="B5439" s="274"/>
      <c r="C5439" s="98"/>
      <c r="D5439" s="98"/>
      <c r="E5439" s="276"/>
    </row>
    <row r="5440" spans="1:5" ht="15.75">
      <c r="A5440" s="129"/>
      <c r="B5440" s="274"/>
      <c r="C5440" s="98"/>
      <c r="D5440" s="98"/>
      <c r="E5440" s="276"/>
    </row>
    <row r="5441" spans="1:5" ht="15.75">
      <c r="A5441" s="129"/>
      <c r="B5441" s="274"/>
      <c r="C5441" s="98"/>
      <c r="D5441" s="98"/>
      <c r="E5441" s="276"/>
    </row>
    <row r="5442" spans="1:5" ht="15.75">
      <c r="A5442" s="129"/>
      <c r="B5442" s="274"/>
      <c r="C5442" s="98"/>
      <c r="D5442" s="98"/>
      <c r="E5442" s="276"/>
    </row>
    <row r="5443" spans="1:5" ht="15.75">
      <c r="A5443" s="129"/>
      <c r="B5443" s="274"/>
      <c r="C5443" s="98"/>
      <c r="D5443" s="98"/>
      <c r="E5443" s="276"/>
    </row>
    <row r="5444" spans="1:5" ht="15.75">
      <c r="A5444" s="129"/>
      <c r="B5444" s="274"/>
      <c r="C5444" s="98"/>
      <c r="D5444" s="98"/>
      <c r="E5444" s="276"/>
    </row>
    <row r="5445" spans="1:5" ht="15.75">
      <c r="A5445" s="129"/>
      <c r="B5445" s="274"/>
      <c r="C5445" s="98"/>
      <c r="D5445" s="98"/>
      <c r="E5445" s="276"/>
    </row>
    <row r="5446" spans="1:5" ht="15.75">
      <c r="A5446" s="129"/>
      <c r="B5446" s="274"/>
      <c r="C5446" s="98"/>
      <c r="D5446" s="98"/>
      <c r="E5446" s="276"/>
    </row>
    <row r="5447" spans="1:5" ht="15.75">
      <c r="A5447" s="129"/>
      <c r="B5447" s="274"/>
      <c r="C5447" s="98"/>
      <c r="D5447" s="98"/>
      <c r="E5447" s="276"/>
    </row>
    <row r="5448" spans="1:5" ht="15.75">
      <c r="A5448" s="129"/>
      <c r="B5448" s="274"/>
      <c r="C5448" s="98"/>
      <c r="D5448" s="98"/>
      <c r="E5448" s="276"/>
    </row>
    <row r="5449" spans="1:5" ht="15.75">
      <c r="A5449" s="129"/>
      <c r="B5449" s="274"/>
      <c r="C5449" s="98"/>
      <c r="D5449" s="98"/>
      <c r="E5449" s="276"/>
    </row>
    <row r="5450" spans="1:5" ht="15.75">
      <c r="A5450" s="129"/>
      <c r="B5450" s="274"/>
      <c r="C5450" s="98"/>
      <c r="D5450" s="98"/>
      <c r="E5450" s="276"/>
    </row>
    <row r="5451" spans="1:5" ht="15.75">
      <c r="A5451" s="129"/>
      <c r="B5451" s="274"/>
      <c r="C5451" s="98"/>
      <c r="D5451" s="98"/>
      <c r="E5451" s="276"/>
    </row>
    <row r="5452" spans="1:5" ht="15.75">
      <c r="A5452" s="129"/>
      <c r="B5452" s="274"/>
      <c r="C5452" s="98"/>
      <c r="D5452" s="98"/>
      <c r="E5452" s="276"/>
    </row>
    <row r="5453" spans="1:5" ht="15.75">
      <c r="A5453" s="129"/>
      <c r="B5453" s="274"/>
      <c r="C5453" s="98"/>
      <c r="D5453" s="98"/>
      <c r="E5453" s="276"/>
    </row>
    <row r="5454" spans="1:5" ht="15.75">
      <c r="A5454" s="129"/>
      <c r="B5454" s="274"/>
      <c r="C5454" s="98"/>
      <c r="D5454" s="98"/>
      <c r="E5454" s="276"/>
    </row>
    <row r="5455" spans="1:5" ht="15.75">
      <c r="A5455" s="129"/>
      <c r="B5455" s="274"/>
      <c r="C5455" s="98"/>
      <c r="D5455" s="98"/>
      <c r="E5455" s="276"/>
    </row>
    <row r="5456" spans="1:5" ht="15.75">
      <c r="A5456" s="129"/>
      <c r="B5456" s="274"/>
      <c r="C5456" s="98"/>
      <c r="D5456" s="98"/>
      <c r="E5456" s="276"/>
    </row>
    <row r="5457" spans="1:5" ht="15.75">
      <c r="A5457" s="129"/>
      <c r="B5457" s="274"/>
      <c r="C5457" s="98"/>
      <c r="D5457" s="98"/>
      <c r="E5457" s="276"/>
    </row>
    <row r="5458" spans="1:5" ht="15.75">
      <c r="A5458" s="129"/>
      <c r="B5458" s="274"/>
      <c r="C5458" s="98"/>
      <c r="D5458" s="98"/>
      <c r="E5458" s="276"/>
    </row>
    <row r="5459" spans="1:5" ht="15.75">
      <c r="A5459" s="129"/>
      <c r="B5459" s="274"/>
      <c r="C5459" s="98"/>
      <c r="D5459" s="98"/>
      <c r="E5459" s="276"/>
    </row>
    <row r="5460" spans="1:5" ht="15.75">
      <c r="A5460" s="129"/>
      <c r="B5460" s="274"/>
      <c r="C5460" s="98"/>
      <c r="D5460" s="98"/>
      <c r="E5460" s="276"/>
    </row>
    <row r="5461" spans="1:5" ht="15.75">
      <c r="A5461" s="129"/>
      <c r="B5461" s="274"/>
      <c r="C5461" s="98"/>
      <c r="D5461" s="98"/>
      <c r="E5461" s="276"/>
    </row>
    <row r="5462" spans="1:5" ht="15.75">
      <c r="A5462" s="129"/>
      <c r="B5462" s="274"/>
      <c r="C5462" s="98"/>
      <c r="D5462" s="98"/>
      <c r="E5462" s="276"/>
    </row>
    <row r="5463" spans="1:5" ht="15.75">
      <c r="A5463" s="129"/>
      <c r="B5463" s="274"/>
      <c r="C5463" s="98"/>
      <c r="D5463" s="98"/>
      <c r="E5463" s="276"/>
    </row>
    <row r="5464" spans="1:5" ht="15.75">
      <c r="A5464" s="129"/>
      <c r="B5464" s="274"/>
      <c r="C5464" s="98"/>
      <c r="D5464" s="98"/>
      <c r="E5464" s="276"/>
    </row>
    <row r="5465" spans="1:5" ht="15.75">
      <c r="A5465" s="129"/>
      <c r="B5465" s="274"/>
      <c r="C5465" s="98"/>
      <c r="D5465" s="98"/>
      <c r="E5465" s="276"/>
    </row>
    <row r="5466" spans="1:5" ht="15.75">
      <c r="A5466" s="129"/>
      <c r="B5466" s="274"/>
      <c r="C5466" s="98"/>
      <c r="D5466" s="98"/>
      <c r="E5466" s="276"/>
    </row>
    <row r="5467" spans="1:5" ht="15.75">
      <c r="A5467" s="129"/>
      <c r="B5467" s="274"/>
      <c r="C5467" s="98"/>
      <c r="D5467" s="98"/>
      <c r="E5467" s="276"/>
    </row>
    <row r="5468" spans="1:5" ht="15.75">
      <c r="A5468" s="129"/>
      <c r="B5468" s="274"/>
      <c r="C5468" s="98"/>
      <c r="D5468" s="98"/>
      <c r="E5468" s="276"/>
    </row>
    <row r="5469" spans="1:5" ht="15.75">
      <c r="A5469" s="129"/>
      <c r="B5469" s="274"/>
      <c r="C5469" s="98"/>
      <c r="D5469" s="98"/>
      <c r="E5469" s="276"/>
    </row>
    <row r="5470" spans="1:5" ht="15.75">
      <c r="A5470" s="129"/>
      <c r="B5470" s="274"/>
      <c r="C5470" s="98"/>
      <c r="D5470" s="98"/>
      <c r="E5470" s="276"/>
    </row>
    <row r="5471" spans="1:5" ht="15.75">
      <c r="A5471" s="129"/>
      <c r="B5471" s="274"/>
      <c r="C5471" s="98"/>
      <c r="D5471" s="98"/>
      <c r="E5471" s="276"/>
    </row>
    <row r="5472" spans="1:5" ht="15.75">
      <c r="A5472" s="129"/>
      <c r="B5472" s="274"/>
      <c r="C5472" s="98"/>
      <c r="D5472" s="98"/>
      <c r="E5472" s="276"/>
    </row>
    <row r="5473" spans="1:5" ht="15.75">
      <c r="A5473" s="129"/>
      <c r="B5473" s="274"/>
      <c r="C5473" s="98"/>
      <c r="D5473" s="98"/>
      <c r="E5473" s="276"/>
    </row>
    <row r="5474" spans="1:5" ht="15.75">
      <c r="A5474" s="129"/>
      <c r="B5474" s="274"/>
      <c r="C5474" s="98"/>
      <c r="D5474" s="98"/>
      <c r="E5474" s="276"/>
    </row>
    <row r="5475" spans="1:5" ht="15.75">
      <c r="A5475" s="129"/>
      <c r="B5475" s="274"/>
      <c r="C5475" s="98"/>
      <c r="D5475" s="98"/>
      <c r="E5475" s="276"/>
    </row>
    <row r="5476" spans="1:5" ht="15.75">
      <c r="A5476" s="129"/>
      <c r="B5476" s="274"/>
      <c r="C5476" s="98"/>
      <c r="D5476" s="98"/>
      <c r="E5476" s="276"/>
    </row>
    <row r="5477" spans="1:5" ht="15.75">
      <c r="A5477" s="129"/>
      <c r="B5477" s="274"/>
      <c r="C5477" s="98"/>
      <c r="D5477" s="98"/>
      <c r="E5477" s="276"/>
    </row>
    <row r="5478" spans="1:5" ht="15.75">
      <c r="A5478" s="129"/>
      <c r="B5478" s="274"/>
      <c r="C5478" s="98"/>
      <c r="D5478" s="98"/>
      <c r="E5478" s="276"/>
    </row>
    <row r="5479" spans="1:5" ht="15.75">
      <c r="A5479" s="129"/>
      <c r="B5479" s="274"/>
      <c r="C5479" s="98"/>
      <c r="D5479" s="98"/>
      <c r="E5479" s="276"/>
    </row>
    <row r="5480" spans="1:5" ht="15.75">
      <c r="A5480" s="129"/>
      <c r="B5480" s="274"/>
      <c r="C5480" s="98"/>
      <c r="D5480" s="98"/>
      <c r="E5480" s="276"/>
    </row>
    <row r="5481" spans="1:5" ht="15.75">
      <c r="A5481" s="129"/>
      <c r="B5481" s="274"/>
      <c r="C5481" s="98"/>
      <c r="D5481" s="98"/>
      <c r="E5481" s="276"/>
    </row>
    <row r="5482" spans="1:5" ht="15.75">
      <c r="A5482" s="129"/>
      <c r="B5482" s="274"/>
      <c r="C5482" s="98"/>
      <c r="D5482" s="98"/>
      <c r="E5482" s="276"/>
    </row>
    <row r="5483" spans="1:5" ht="15.75">
      <c r="A5483" s="129"/>
      <c r="B5483" s="274"/>
      <c r="C5483" s="98"/>
      <c r="D5483" s="98"/>
      <c r="E5483" s="276"/>
    </row>
    <row r="5484" spans="1:5" ht="15.75">
      <c r="A5484" s="129"/>
      <c r="B5484" s="274"/>
      <c r="C5484" s="98"/>
      <c r="D5484" s="98"/>
      <c r="E5484" s="276"/>
    </row>
    <row r="5485" spans="1:5" ht="15.75">
      <c r="A5485" s="129"/>
      <c r="B5485" s="274"/>
      <c r="C5485" s="98"/>
      <c r="D5485" s="98"/>
      <c r="E5485" s="276"/>
    </row>
    <row r="5486" spans="1:5" ht="15.75">
      <c r="A5486" s="129"/>
      <c r="B5486" s="274"/>
      <c r="C5486" s="98"/>
      <c r="D5486" s="98"/>
      <c r="E5486" s="276"/>
    </row>
    <row r="5487" spans="1:5" ht="15.75">
      <c r="A5487" s="129"/>
      <c r="B5487" s="274"/>
      <c r="C5487" s="98"/>
      <c r="D5487" s="98"/>
      <c r="E5487" s="276"/>
    </row>
    <row r="5488" spans="1:5" ht="15.75">
      <c r="A5488" s="129"/>
      <c r="B5488" s="274"/>
      <c r="C5488" s="98"/>
      <c r="D5488" s="98"/>
      <c r="E5488" s="276"/>
    </row>
    <row r="5489" spans="1:5" ht="15.75">
      <c r="A5489" s="129"/>
      <c r="B5489" s="274"/>
      <c r="C5489" s="98"/>
      <c r="D5489" s="98"/>
      <c r="E5489" s="276"/>
    </row>
    <row r="5490" spans="1:5" ht="15.75">
      <c r="A5490" s="129"/>
      <c r="B5490" s="274"/>
      <c r="C5490" s="98"/>
      <c r="D5490" s="98"/>
      <c r="E5490" s="276"/>
    </row>
    <row r="5491" spans="1:5" ht="15.75">
      <c r="A5491" s="129"/>
      <c r="B5491" s="274"/>
      <c r="C5491" s="98"/>
      <c r="D5491" s="98"/>
      <c r="E5491" s="276"/>
    </row>
    <row r="5492" spans="1:5" ht="15.75">
      <c r="A5492" s="129"/>
      <c r="B5492" s="274"/>
      <c r="C5492" s="98"/>
      <c r="D5492" s="98"/>
      <c r="E5492" s="276"/>
    </row>
    <row r="5493" spans="1:5" ht="15.75">
      <c r="A5493" s="129"/>
      <c r="B5493" s="274"/>
      <c r="C5493" s="98"/>
      <c r="D5493" s="98"/>
      <c r="E5493" s="276"/>
    </row>
    <row r="5494" spans="1:5" ht="15.75">
      <c r="A5494" s="129"/>
      <c r="B5494" s="274"/>
      <c r="C5494" s="98"/>
      <c r="D5494" s="98"/>
      <c r="E5494" s="276"/>
    </row>
    <row r="5495" spans="1:5" ht="15.75">
      <c r="A5495" s="129"/>
      <c r="B5495" s="274"/>
      <c r="C5495" s="98"/>
      <c r="D5495" s="98"/>
      <c r="E5495" s="276"/>
    </row>
    <row r="5496" spans="1:5" ht="15.75">
      <c r="A5496" s="129"/>
      <c r="B5496" s="274"/>
      <c r="C5496" s="98"/>
      <c r="D5496" s="98"/>
      <c r="E5496" s="276"/>
    </row>
    <row r="5497" spans="1:5" ht="15.75">
      <c r="A5497" s="129"/>
      <c r="B5497" s="274"/>
      <c r="C5497" s="98"/>
      <c r="D5497" s="98"/>
      <c r="E5497" s="276"/>
    </row>
    <row r="5498" spans="1:5" ht="15.75">
      <c r="A5498" s="129"/>
      <c r="B5498" s="274"/>
      <c r="C5498" s="98"/>
      <c r="D5498" s="98"/>
      <c r="E5498" s="276"/>
    </row>
    <row r="5499" spans="1:5" ht="15.75">
      <c r="A5499" s="129"/>
      <c r="B5499" s="274"/>
      <c r="C5499" s="98"/>
      <c r="D5499" s="98"/>
      <c r="E5499" s="276"/>
    </row>
    <row r="5500" spans="1:5" ht="15.75">
      <c r="A5500" s="129"/>
      <c r="B5500" s="274"/>
      <c r="C5500" s="98"/>
      <c r="D5500" s="98"/>
      <c r="E5500" s="276"/>
    </row>
    <row r="5501" spans="1:5" ht="15.75">
      <c r="A5501" s="129"/>
      <c r="B5501" s="274"/>
      <c r="C5501" s="98"/>
      <c r="D5501" s="98"/>
      <c r="E5501" s="276"/>
    </row>
    <row r="5502" spans="1:5" ht="15.75">
      <c r="A5502" s="129"/>
      <c r="B5502" s="274"/>
      <c r="C5502" s="98"/>
      <c r="D5502" s="98"/>
      <c r="E5502" s="276"/>
    </row>
    <row r="5503" spans="1:5" ht="15.75">
      <c r="A5503" s="129"/>
      <c r="B5503" s="274"/>
      <c r="C5503" s="98"/>
      <c r="D5503" s="98"/>
      <c r="E5503" s="276"/>
    </row>
    <row r="5504" spans="1:5" ht="15.75">
      <c r="A5504" s="129"/>
      <c r="B5504" s="274"/>
      <c r="C5504" s="98"/>
      <c r="D5504" s="98"/>
      <c r="E5504" s="276"/>
    </row>
    <row r="5505" spans="1:5" ht="15.75">
      <c r="A5505" s="129"/>
      <c r="B5505" s="274"/>
      <c r="C5505" s="98"/>
      <c r="D5505" s="98"/>
      <c r="E5505" s="276"/>
    </row>
    <row r="5506" spans="1:5" ht="15.75">
      <c r="A5506" s="129"/>
      <c r="B5506" s="274"/>
      <c r="C5506" s="98"/>
      <c r="D5506" s="98"/>
      <c r="E5506" s="276"/>
    </row>
    <row r="5507" spans="1:5" ht="15.75">
      <c r="A5507" s="129"/>
      <c r="B5507" s="274"/>
      <c r="C5507" s="98"/>
      <c r="D5507" s="98"/>
      <c r="E5507" s="276"/>
    </row>
    <row r="5508" spans="1:5" ht="15.75">
      <c r="A5508" s="129"/>
      <c r="B5508" s="274"/>
      <c r="C5508" s="98"/>
      <c r="D5508" s="98"/>
      <c r="E5508" s="276"/>
    </row>
    <row r="5509" spans="1:5" ht="15.75">
      <c r="A5509" s="129"/>
      <c r="B5509" s="274"/>
      <c r="C5509" s="98"/>
      <c r="D5509" s="98"/>
      <c r="E5509" s="276"/>
    </row>
    <row r="5510" spans="1:5" ht="15.75">
      <c r="A5510" s="129"/>
      <c r="B5510" s="274"/>
      <c r="C5510" s="98"/>
      <c r="D5510" s="98"/>
      <c r="E5510" s="276"/>
    </row>
    <row r="5511" spans="1:5" ht="15.75">
      <c r="A5511" s="129"/>
      <c r="B5511" s="274"/>
      <c r="C5511" s="98"/>
      <c r="D5511" s="98"/>
      <c r="E5511" s="276"/>
    </row>
    <row r="5512" spans="1:5" ht="15.75">
      <c r="A5512" s="129"/>
      <c r="B5512" s="274"/>
      <c r="C5512" s="98"/>
      <c r="D5512" s="98"/>
      <c r="E5512" s="276"/>
    </row>
    <row r="5513" spans="1:5" ht="15.75">
      <c r="A5513" s="129"/>
      <c r="B5513" s="274"/>
      <c r="C5513" s="98"/>
      <c r="D5513" s="98"/>
      <c r="E5513" s="276"/>
    </row>
    <row r="5514" spans="1:5" ht="15.75">
      <c r="A5514" s="129"/>
      <c r="B5514" s="274"/>
      <c r="C5514" s="98"/>
      <c r="D5514" s="98"/>
      <c r="E5514" s="276"/>
    </row>
    <row r="5515" spans="1:5" ht="15.75">
      <c r="A5515" s="129"/>
      <c r="B5515" s="274"/>
      <c r="C5515" s="98"/>
      <c r="D5515" s="98"/>
      <c r="E5515" s="276"/>
    </row>
    <row r="5516" spans="1:5" ht="15.75">
      <c r="A5516" s="129"/>
      <c r="B5516" s="274"/>
      <c r="C5516" s="98"/>
      <c r="D5516" s="98"/>
      <c r="E5516" s="276"/>
    </row>
    <row r="5517" spans="1:5" ht="15.75">
      <c r="A5517" s="129"/>
      <c r="B5517" s="274"/>
      <c r="C5517" s="98"/>
      <c r="D5517" s="98"/>
      <c r="E5517" s="276"/>
    </row>
    <row r="5518" spans="1:5" ht="15.75">
      <c r="A5518" s="129"/>
      <c r="B5518" s="274"/>
      <c r="C5518" s="98"/>
      <c r="D5518" s="98"/>
      <c r="E5518" s="276"/>
    </row>
    <row r="5519" spans="1:5" ht="15.75">
      <c r="A5519" s="129"/>
      <c r="B5519" s="274"/>
      <c r="C5519" s="98"/>
      <c r="D5519" s="98"/>
      <c r="E5519" s="276"/>
    </row>
    <row r="5520" spans="1:5" ht="15.75">
      <c r="A5520" s="129"/>
      <c r="B5520" s="274"/>
      <c r="C5520" s="98"/>
      <c r="D5520" s="98"/>
      <c r="E5520" s="276"/>
    </row>
    <row r="5521" spans="1:5" ht="15.75">
      <c r="A5521" s="129"/>
      <c r="B5521" s="274"/>
      <c r="C5521" s="98"/>
      <c r="D5521" s="98"/>
      <c r="E5521" s="276"/>
    </row>
    <row r="5522" spans="1:5" ht="15.75">
      <c r="A5522" s="129"/>
      <c r="B5522" s="274"/>
      <c r="C5522" s="98"/>
      <c r="D5522" s="98"/>
      <c r="E5522" s="276"/>
    </row>
    <row r="5523" spans="1:5" ht="15.75">
      <c r="A5523" s="129"/>
      <c r="B5523" s="274"/>
      <c r="C5523" s="98"/>
      <c r="D5523" s="98"/>
      <c r="E5523" s="276"/>
    </row>
    <row r="5524" spans="1:5" ht="15.75">
      <c r="A5524" s="129"/>
      <c r="B5524" s="274"/>
      <c r="C5524" s="98"/>
      <c r="D5524" s="98"/>
      <c r="E5524" s="276"/>
    </row>
    <row r="5525" spans="1:5" ht="15.75">
      <c r="A5525" s="129"/>
      <c r="B5525" s="274"/>
      <c r="C5525" s="98"/>
      <c r="D5525" s="98"/>
      <c r="E5525" s="276"/>
    </row>
    <row r="5526" spans="1:5" ht="15.75">
      <c r="A5526" s="129"/>
      <c r="B5526" s="274"/>
      <c r="C5526" s="98"/>
      <c r="D5526" s="98"/>
      <c r="E5526" s="276"/>
    </row>
    <row r="5527" spans="1:5" ht="15.75">
      <c r="A5527" s="129"/>
      <c r="B5527" s="274"/>
      <c r="C5527" s="98"/>
      <c r="D5527" s="98"/>
      <c r="E5527" s="276"/>
    </row>
    <row r="5528" spans="1:5" ht="15.75">
      <c r="A5528" s="129"/>
      <c r="B5528" s="274"/>
      <c r="C5528" s="98"/>
      <c r="D5528" s="98"/>
      <c r="E5528" s="276"/>
    </row>
    <row r="5529" spans="1:5" ht="15.75">
      <c r="A5529" s="129"/>
      <c r="B5529" s="274"/>
      <c r="C5529" s="98"/>
      <c r="D5529" s="98"/>
      <c r="E5529" s="276"/>
    </row>
    <row r="5530" spans="1:5" ht="15.75">
      <c r="A5530" s="129"/>
      <c r="B5530" s="274"/>
      <c r="C5530" s="98"/>
      <c r="D5530" s="98"/>
      <c r="E5530" s="276"/>
    </row>
    <row r="5531" spans="1:5" ht="15.75">
      <c r="A5531" s="129"/>
      <c r="B5531" s="274"/>
      <c r="C5531" s="98"/>
      <c r="D5531" s="98"/>
      <c r="E5531" s="276"/>
    </row>
    <row r="5532" spans="1:5" ht="15.75">
      <c r="A5532" s="129"/>
      <c r="B5532" s="274"/>
      <c r="C5532" s="98"/>
      <c r="D5532" s="98"/>
      <c r="E5532" s="276"/>
    </row>
    <row r="5533" spans="1:5" ht="15.75">
      <c r="A5533" s="129"/>
      <c r="B5533" s="274"/>
      <c r="C5533" s="98"/>
      <c r="D5533" s="98"/>
      <c r="E5533" s="276"/>
    </row>
    <row r="5534" spans="1:5" ht="15.75">
      <c r="A5534" s="129"/>
      <c r="B5534" s="274"/>
      <c r="C5534" s="98"/>
      <c r="D5534" s="98"/>
      <c r="E5534" s="276"/>
    </row>
    <row r="5535" spans="1:5" ht="15.75">
      <c r="A5535" s="129"/>
      <c r="B5535" s="274"/>
      <c r="C5535" s="98"/>
      <c r="D5535" s="98"/>
      <c r="E5535" s="276"/>
    </row>
    <row r="5536" spans="1:5" ht="15.75">
      <c r="A5536" s="129"/>
      <c r="B5536" s="274"/>
      <c r="C5536" s="98"/>
      <c r="D5536" s="98"/>
      <c r="E5536" s="276"/>
    </row>
    <row r="5537" spans="1:5" ht="15.75">
      <c r="A5537" s="129"/>
      <c r="B5537" s="274"/>
      <c r="C5537" s="98"/>
      <c r="D5537" s="98"/>
      <c r="E5537" s="276"/>
    </row>
    <row r="5538" spans="1:5" ht="15.75">
      <c r="A5538" s="129"/>
      <c r="B5538" s="274"/>
      <c r="C5538" s="98"/>
      <c r="D5538" s="98"/>
      <c r="E5538" s="276"/>
    </row>
    <row r="5539" spans="1:5" ht="15.75">
      <c r="A5539" s="129"/>
      <c r="B5539" s="274"/>
      <c r="C5539" s="98"/>
      <c r="D5539" s="98"/>
      <c r="E5539" s="276"/>
    </row>
    <row r="5540" spans="1:5" ht="15.75">
      <c r="A5540" s="129"/>
      <c r="B5540" s="274"/>
      <c r="C5540" s="98"/>
      <c r="D5540" s="98"/>
      <c r="E5540" s="276"/>
    </row>
    <row r="5541" spans="1:5" ht="15.75">
      <c r="A5541" s="129"/>
      <c r="B5541" s="274"/>
      <c r="C5541" s="98"/>
      <c r="D5541" s="98"/>
      <c r="E5541" s="276"/>
    </row>
    <row r="5542" spans="1:5" ht="15.75">
      <c r="A5542" s="129"/>
      <c r="B5542" s="274"/>
      <c r="C5542" s="98"/>
      <c r="D5542" s="98"/>
      <c r="E5542" s="276"/>
    </row>
    <row r="5543" spans="1:5" ht="15.75">
      <c r="A5543" s="129"/>
      <c r="B5543" s="274"/>
      <c r="C5543" s="98"/>
      <c r="D5543" s="98"/>
      <c r="E5543" s="276"/>
    </row>
    <row r="5544" spans="1:5" ht="15.75">
      <c r="A5544" s="129"/>
      <c r="B5544" s="274"/>
      <c r="C5544" s="98"/>
      <c r="D5544" s="98"/>
      <c r="E5544" s="276"/>
    </row>
    <row r="5545" spans="1:5" ht="15.75">
      <c r="A5545" s="129"/>
      <c r="B5545" s="274"/>
      <c r="C5545" s="98"/>
      <c r="D5545" s="98"/>
      <c r="E5545" s="276"/>
    </row>
    <row r="5546" spans="1:5" ht="15.75">
      <c r="A5546" s="129"/>
      <c r="B5546" s="274"/>
      <c r="C5546" s="98"/>
      <c r="D5546" s="98"/>
      <c r="E5546" s="276"/>
    </row>
    <row r="5547" spans="1:5" ht="15.75">
      <c r="A5547" s="129"/>
      <c r="B5547" s="274"/>
      <c r="C5547" s="98"/>
      <c r="D5547" s="98"/>
      <c r="E5547" s="276"/>
    </row>
    <row r="5548" spans="1:5" ht="15.75">
      <c r="A5548" s="129"/>
      <c r="B5548" s="274"/>
      <c r="C5548" s="98"/>
      <c r="D5548" s="98"/>
      <c r="E5548" s="276"/>
    </row>
    <row r="5549" spans="1:5" ht="15.75">
      <c r="A5549" s="129"/>
      <c r="B5549" s="274"/>
      <c r="C5549" s="98"/>
      <c r="D5549" s="98"/>
      <c r="E5549" s="276"/>
    </row>
    <row r="5550" spans="1:5" ht="15.75">
      <c r="A5550" s="129"/>
      <c r="B5550" s="274"/>
      <c r="C5550" s="98"/>
      <c r="D5550" s="98"/>
      <c r="E5550" s="276"/>
    </row>
    <row r="5551" spans="1:5" ht="15.75">
      <c r="A5551" s="129"/>
      <c r="B5551" s="274"/>
      <c r="C5551" s="98"/>
      <c r="D5551" s="98"/>
      <c r="E5551" s="276"/>
    </row>
    <row r="5552" spans="1:5" ht="15.75">
      <c r="A5552" s="129"/>
      <c r="B5552" s="274"/>
      <c r="C5552" s="98"/>
      <c r="D5552" s="98"/>
      <c r="E5552" s="276"/>
    </row>
    <row r="5553" spans="1:5" ht="15.75">
      <c r="A5553" s="129"/>
      <c r="B5553" s="274"/>
      <c r="C5553" s="98"/>
      <c r="D5553" s="98"/>
      <c r="E5553" s="276"/>
    </row>
    <row r="5554" spans="1:5" ht="15.75">
      <c r="A5554" s="129"/>
      <c r="B5554" s="274"/>
      <c r="C5554" s="98"/>
      <c r="D5554" s="98"/>
      <c r="E5554" s="276"/>
    </row>
    <row r="5555" spans="1:5" ht="15.75">
      <c r="A5555" s="129"/>
      <c r="B5555" s="274"/>
      <c r="C5555" s="98"/>
      <c r="D5555" s="98"/>
      <c r="E5555" s="276"/>
    </row>
    <row r="5556" spans="1:5" ht="15.75">
      <c r="A5556" s="129"/>
      <c r="B5556" s="274"/>
      <c r="C5556" s="98"/>
      <c r="D5556" s="98"/>
      <c r="E5556" s="276"/>
    </row>
    <row r="5557" spans="1:5" ht="15.75">
      <c r="A5557" s="129"/>
      <c r="B5557" s="274"/>
      <c r="C5557" s="98"/>
      <c r="D5557" s="98"/>
      <c r="E5557" s="276"/>
    </row>
    <row r="5558" spans="1:5" ht="15.75">
      <c r="A5558" s="129"/>
      <c r="B5558" s="274"/>
      <c r="C5558" s="98"/>
      <c r="D5558" s="98"/>
      <c r="E5558" s="276"/>
    </row>
    <row r="5559" spans="1:5" ht="15.75">
      <c r="A5559" s="129"/>
      <c r="B5559" s="274"/>
      <c r="C5559" s="98"/>
      <c r="D5559" s="98"/>
      <c r="E5559" s="276"/>
    </row>
    <row r="5560" spans="1:5" ht="15.75">
      <c r="A5560" s="129"/>
      <c r="B5560" s="274"/>
      <c r="C5560" s="98"/>
      <c r="D5560" s="98"/>
      <c r="E5560" s="276"/>
    </row>
    <row r="5561" spans="1:5" ht="15.75">
      <c r="A5561" s="129"/>
      <c r="B5561" s="274"/>
      <c r="C5561" s="98"/>
      <c r="D5561" s="98"/>
      <c r="E5561" s="276"/>
    </row>
    <row r="5562" spans="1:5" ht="15.75">
      <c r="A5562" s="129"/>
      <c r="B5562" s="274"/>
      <c r="C5562" s="98"/>
      <c r="D5562" s="98"/>
      <c r="E5562" s="276"/>
    </row>
    <row r="5563" spans="1:5" ht="15.75">
      <c r="A5563" s="129"/>
      <c r="B5563" s="274"/>
      <c r="C5563" s="98"/>
      <c r="D5563" s="98"/>
      <c r="E5563" s="276"/>
    </row>
    <row r="5564" spans="1:5" ht="15.75">
      <c r="A5564" s="129"/>
      <c r="B5564" s="274"/>
      <c r="C5564" s="98"/>
      <c r="D5564" s="98"/>
      <c r="E5564" s="276"/>
    </row>
    <row r="5565" spans="1:5" ht="15.75">
      <c r="A5565" s="129"/>
      <c r="B5565" s="274"/>
      <c r="C5565" s="98"/>
      <c r="D5565" s="98"/>
      <c r="E5565" s="276"/>
    </row>
    <row r="5566" spans="1:5" ht="15.75">
      <c r="A5566" s="129"/>
      <c r="B5566" s="274"/>
      <c r="C5566" s="98"/>
      <c r="D5566" s="98"/>
      <c r="E5566" s="276"/>
    </row>
    <row r="5567" spans="1:5" ht="15.75">
      <c r="A5567" s="129"/>
      <c r="B5567" s="274"/>
      <c r="C5567" s="98"/>
      <c r="D5567" s="98"/>
      <c r="E5567" s="276"/>
    </row>
    <row r="5568" spans="1:5" ht="15.75">
      <c r="A5568" s="129"/>
      <c r="B5568" s="274"/>
      <c r="C5568" s="98"/>
      <c r="D5568" s="98"/>
      <c r="E5568" s="276"/>
    </row>
    <row r="5569" spans="1:5" ht="15.75">
      <c r="A5569" s="129"/>
      <c r="B5569" s="274"/>
      <c r="C5569" s="98"/>
      <c r="D5569" s="98"/>
      <c r="E5569" s="276"/>
    </row>
    <row r="5570" spans="1:5" ht="15.75">
      <c r="A5570" s="129"/>
      <c r="B5570" s="274"/>
      <c r="C5570" s="98"/>
      <c r="D5570" s="98"/>
      <c r="E5570" s="276"/>
    </row>
    <row r="5571" spans="1:5" ht="15.75">
      <c r="A5571" s="129"/>
      <c r="B5571" s="274"/>
      <c r="C5571" s="98"/>
      <c r="D5571" s="98"/>
      <c r="E5571" s="276"/>
    </row>
    <row r="5572" spans="1:5" ht="15.75">
      <c r="A5572" s="129"/>
      <c r="B5572" s="274"/>
      <c r="C5572" s="98"/>
      <c r="D5572" s="98"/>
      <c r="E5572" s="276"/>
    </row>
    <row r="5573" spans="1:5" ht="15.75">
      <c r="A5573" s="129"/>
      <c r="B5573" s="274"/>
      <c r="C5573" s="98"/>
      <c r="D5573" s="98"/>
      <c r="E5573" s="276"/>
    </row>
    <row r="5574" spans="1:5" ht="15.75">
      <c r="A5574" s="129"/>
      <c r="B5574" s="274"/>
      <c r="C5574" s="98"/>
      <c r="D5574" s="98"/>
      <c r="E5574" s="276"/>
    </row>
    <row r="5575" spans="1:5" ht="15.75">
      <c r="A5575" s="129"/>
      <c r="B5575" s="274"/>
      <c r="C5575" s="98"/>
      <c r="D5575" s="98"/>
      <c r="E5575" s="276"/>
    </row>
    <row r="5576" spans="1:5" ht="15.75">
      <c r="A5576" s="129"/>
      <c r="B5576" s="274"/>
      <c r="C5576" s="98"/>
      <c r="D5576" s="98"/>
      <c r="E5576" s="276"/>
    </row>
    <row r="5577" spans="1:5" ht="15.75">
      <c r="A5577" s="129"/>
      <c r="B5577" s="274"/>
      <c r="C5577" s="98"/>
      <c r="D5577" s="98"/>
      <c r="E5577" s="276"/>
    </row>
    <row r="5578" spans="1:5" ht="15.75">
      <c r="A5578" s="129"/>
      <c r="B5578" s="274"/>
      <c r="C5578" s="98"/>
      <c r="D5578" s="98"/>
      <c r="E5578" s="276"/>
    </row>
    <row r="5579" spans="1:5" ht="15.75">
      <c r="A5579" s="129"/>
      <c r="B5579" s="274"/>
      <c r="C5579" s="98"/>
      <c r="D5579" s="98"/>
      <c r="E5579" s="276"/>
    </row>
    <row r="5580" spans="1:5" ht="15.75">
      <c r="A5580" s="129"/>
      <c r="B5580" s="274"/>
      <c r="C5580" s="98"/>
      <c r="D5580" s="98"/>
      <c r="E5580" s="276"/>
    </row>
    <row r="5581" spans="1:5" ht="15.75">
      <c r="A5581" s="129"/>
      <c r="B5581" s="274"/>
      <c r="C5581" s="98"/>
      <c r="D5581" s="98"/>
      <c r="E5581" s="276"/>
    </row>
    <row r="5582" spans="1:5" ht="15.75">
      <c r="A5582" s="129"/>
      <c r="B5582" s="274"/>
      <c r="C5582" s="98"/>
      <c r="D5582" s="98"/>
      <c r="E5582" s="276"/>
    </row>
    <row r="5583" spans="1:5" ht="15.75">
      <c r="A5583" s="129"/>
      <c r="B5583" s="274"/>
      <c r="C5583" s="98"/>
      <c r="D5583" s="98"/>
      <c r="E5583" s="276"/>
    </row>
    <row r="5584" spans="1:5" ht="15.75">
      <c r="A5584" s="129"/>
      <c r="B5584" s="274"/>
      <c r="C5584" s="98"/>
      <c r="D5584" s="98"/>
      <c r="E5584" s="276"/>
    </row>
    <row r="5585" spans="1:5" ht="15.75">
      <c r="A5585" s="129"/>
      <c r="B5585" s="274"/>
      <c r="C5585" s="98"/>
      <c r="D5585" s="98"/>
      <c r="E5585" s="276"/>
    </row>
    <row r="5586" spans="1:5" ht="15.75">
      <c r="A5586" s="129"/>
      <c r="B5586" s="274"/>
      <c r="C5586" s="98"/>
      <c r="D5586" s="98"/>
      <c r="E5586" s="276"/>
    </row>
    <row r="5587" spans="1:5" ht="15.75">
      <c r="A5587" s="129"/>
      <c r="B5587" s="274"/>
      <c r="C5587" s="98"/>
      <c r="D5587" s="98"/>
      <c r="E5587" s="276"/>
    </row>
    <row r="5588" spans="1:5" ht="15.75">
      <c r="A5588" s="129"/>
      <c r="B5588" s="274"/>
      <c r="C5588" s="98"/>
      <c r="D5588" s="98"/>
      <c r="E5588" s="276"/>
    </row>
    <row r="5589" spans="1:5" ht="15.75">
      <c r="A5589" s="129"/>
      <c r="B5589" s="274"/>
      <c r="C5589" s="98"/>
      <c r="D5589" s="98"/>
      <c r="E5589" s="276"/>
    </row>
    <row r="5590" spans="1:5" ht="15.75">
      <c r="A5590" s="129"/>
      <c r="B5590" s="274"/>
      <c r="C5590" s="98"/>
      <c r="D5590" s="98"/>
      <c r="E5590" s="276"/>
    </row>
    <row r="5591" spans="1:5" ht="15.75">
      <c r="A5591" s="129"/>
      <c r="B5591" s="274"/>
      <c r="C5591" s="98"/>
      <c r="D5591" s="98"/>
      <c r="E5591" s="276"/>
    </row>
    <row r="5592" spans="1:5" ht="15.75">
      <c r="A5592" s="129"/>
      <c r="B5592" s="274"/>
      <c r="C5592" s="98"/>
      <c r="D5592" s="98"/>
      <c r="E5592" s="276"/>
    </row>
    <row r="5593" spans="1:5" ht="15.75">
      <c r="A5593" s="129"/>
      <c r="B5593" s="274"/>
      <c r="C5593" s="98"/>
      <c r="D5593" s="98"/>
      <c r="E5593" s="276"/>
    </row>
    <row r="5594" spans="1:5" ht="15.75">
      <c r="A5594" s="129"/>
      <c r="B5594" s="274"/>
      <c r="C5594" s="98"/>
      <c r="D5594" s="98"/>
      <c r="E5594" s="276"/>
    </row>
    <row r="5595" spans="1:5" ht="15.75">
      <c r="A5595" s="129"/>
      <c r="B5595" s="274"/>
      <c r="C5595" s="98"/>
      <c r="D5595" s="98"/>
      <c r="E5595" s="276"/>
    </row>
    <row r="5596" spans="1:5" ht="15.75">
      <c r="A5596" s="129"/>
      <c r="B5596" s="274"/>
      <c r="C5596" s="98"/>
      <c r="D5596" s="98"/>
      <c r="E5596" s="276"/>
    </row>
    <row r="5597" spans="1:5" ht="15.75">
      <c r="A5597" s="129"/>
      <c r="B5597" s="274"/>
      <c r="C5597" s="98"/>
      <c r="D5597" s="98"/>
      <c r="E5597" s="276"/>
    </row>
    <row r="5598" spans="1:5" ht="15.75">
      <c r="A5598" s="129"/>
      <c r="B5598" s="274"/>
      <c r="C5598" s="98"/>
      <c r="D5598" s="98"/>
      <c r="E5598" s="276"/>
    </row>
    <row r="5599" spans="1:5" ht="15.75">
      <c r="A5599" s="129"/>
      <c r="B5599" s="274"/>
      <c r="C5599" s="98"/>
      <c r="D5599" s="98"/>
      <c r="E5599" s="276"/>
    </row>
    <row r="5600" spans="1:5" ht="15.75">
      <c r="A5600" s="129"/>
      <c r="B5600" s="274"/>
      <c r="C5600" s="98"/>
      <c r="D5600" s="98"/>
      <c r="E5600" s="276"/>
    </row>
    <row r="5601" spans="1:5" ht="15.75">
      <c r="A5601" s="129"/>
      <c r="B5601" s="274"/>
      <c r="C5601" s="98"/>
      <c r="D5601" s="98"/>
      <c r="E5601" s="276"/>
    </row>
    <row r="5602" spans="1:5" ht="15.75">
      <c r="A5602" s="129"/>
      <c r="B5602" s="274"/>
      <c r="C5602" s="98"/>
      <c r="D5602" s="98"/>
      <c r="E5602" s="276"/>
    </row>
    <row r="5603" spans="1:5" ht="15.75">
      <c r="A5603" s="129"/>
      <c r="B5603" s="274"/>
      <c r="C5603" s="98"/>
      <c r="D5603" s="98"/>
      <c r="E5603" s="276"/>
    </row>
    <row r="5604" spans="1:5" ht="15.75">
      <c r="A5604" s="129"/>
      <c r="B5604" s="274"/>
      <c r="C5604" s="98"/>
      <c r="D5604" s="98"/>
      <c r="E5604" s="276"/>
    </row>
    <row r="5605" spans="1:5" ht="15.75">
      <c r="A5605" s="129"/>
      <c r="B5605" s="274"/>
      <c r="C5605" s="98"/>
      <c r="D5605" s="98"/>
      <c r="E5605" s="276"/>
    </row>
    <row r="5606" spans="1:5" ht="15.75">
      <c r="A5606" s="129"/>
      <c r="B5606" s="274"/>
      <c r="C5606" s="98"/>
      <c r="D5606" s="98"/>
      <c r="E5606" s="276"/>
    </row>
    <row r="5607" spans="1:5" ht="15.75">
      <c r="A5607" s="129"/>
      <c r="B5607" s="274"/>
      <c r="C5607" s="98"/>
      <c r="D5607" s="98"/>
      <c r="E5607" s="276"/>
    </row>
    <row r="5608" spans="1:5" ht="15.75">
      <c r="A5608" s="129"/>
      <c r="B5608" s="274"/>
      <c r="C5608" s="98"/>
      <c r="D5608" s="98"/>
      <c r="E5608" s="276"/>
    </row>
    <row r="5609" spans="1:5" ht="15.75">
      <c r="A5609" s="129"/>
      <c r="B5609" s="274"/>
      <c r="C5609" s="98"/>
      <c r="D5609" s="98"/>
      <c r="E5609" s="276"/>
    </row>
    <row r="5610" spans="1:5" ht="15.75">
      <c r="A5610" s="129"/>
      <c r="B5610" s="274"/>
      <c r="C5610" s="98"/>
      <c r="D5610" s="98"/>
      <c r="E5610" s="276"/>
    </row>
    <row r="5611" spans="1:5" ht="15.75">
      <c r="A5611" s="129"/>
      <c r="B5611" s="274"/>
      <c r="C5611" s="98"/>
      <c r="D5611" s="98"/>
      <c r="E5611" s="276"/>
    </row>
    <row r="5612" spans="1:5" ht="15.75">
      <c r="A5612" s="129"/>
      <c r="B5612" s="274"/>
      <c r="C5612" s="98"/>
      <c r="D5612" s="98"/>
      <c r="E5612" s="276"/>
    </row>
    <row r="5613" spans="1:5" ht="15.75">
      <c r="A5613" s="129"/>
      <c r="B5613" s="274"/>
      <c r="C5613" s="98"/>
      <c r="D5613" s="98"/>
      <c r="E5613" s="276"/>
    </row>
    <row r="5614" spans="1:5" ht="15.75">
      <c r="A5614" s="129"/>
      <c r="B5614" s="274"/>
      <c r="C5614" s="98"/>
      <c r="D5614" s="98"/>
      <c r="E5614" s="276"/>
    </row>
    <row r="5615" spans="1:5" ht="15.75">
      <c r="A5615" s="129"/>
      <c r="B5615" s="274"/>
      <c r="C5615" s="98"/>
      <c r="D5615" s="98"/>
      <c r="E5615" s="276"/>
    </row>
    <row r="5616" spans="1:5" ht="15.75">
      <c r="A5616" s="129"/>
      <c r="B5616" s="274"/>
      <c r="C5616" s="98"/>
      <c r="D5616" s="98"/>
      <c r="E5616" s="276"/>
    </row>
    <row r="5617" spans="1:5" ht="15.75">
      <c r="A5617" s="129"/>
      <c r="B5617" s="274"/>
      <c r="C5617" s="98"/>
      <c r="D5617" s="98"/>
      <c r="E5617" s="276"/>
    </row>
    <row r="5618" spans="1:5" ht="15.75">
      <c r="A5618" s="129"/>
      <c r="B5618" s="274"/>
      <c r="C5618" s="98"/>
      <c r="D5618" s="98"/>
      <c r="E5618" s="276"/>
    </row>
    <row r="5619" spans="1:5" ht="15.75">
      <c r="A5619" s="129"/>
      <c r="B5619" s="274"/>
      <c r="C5619" s="98"/>
      <c r="D5619" s="98"/>
      <c r="E5619" s="276"/>
    </row>
    <row r="5620" spans="1:5" ht="15.75">
      <c r="A5620" s="129"/>
      <c r="B5620" s="274"/>
      <c r="C5620" s="98"/>
      <c r="D5620" s="98"/>
      <c r="E5620" s="276"/>
    </row>
    <row r="5621" spans="1:5" ht="15.75">
      <c r="A5621" s="129"/>
      <c r="B5621" s="274"/>
      <c r="C5621" s="98"/>
      <c r="D5621" s="98"/>
      <c r="E5621" s="276"/>
    </row>
    <row r="5622" spans="1:5" ht="15.75">
      <c r="A5622" s="129"/>
      <c r="B5622" s="274"/>
      <c r="C5622" s="98"/>
      <c r="D5622" s="98"/>
      <c r="E5622" s="276"/>
    </row>
    <row r="5623" spans="1:5" ht="15.75">
      <c r="A5623" s="129"/>
      <c r="B5623" s="274"/>
      <c r="C5623" s="98"/>
      <c r="D5623" s="98"/>
      <c r="E5623" s="276"/>
    </row>
    <row r="5624" spans="1:5" ht="15.75">
      <c r="A5624" s="129"/>
      <c r="B5624" s="274"/>
      <c r="C5624" s="98"/>
      <c r="D5624" s="98"/>
      <c r="E5624" s="276"/>
    </row>
    <row r="5625" spans="1:5" ht="15.75">
      <c r="A5625" s="129"/>
      <c r="B5625" s="274"/>
      <c r="C5625" s="98"/>
      <c r="D5625" s="98"/>
      <c r="E5625" s="276"/>
    </row>
    <row r="5626" spans="1:5" ht="15.75">
      <c r="A5626" s="129"/>
      <c r="B5626" s="274"/>
      <c r="C5626" s="98"/>
      <c r="D5626" s="98"/>
      <c r="E5626" s="276"/>
    </row>
    <row r="5627" spans="1:5" ht="15.75">
      <c r="A5627" s="129"/>
      <c r="B5627" s="274"/>
      <c r="C5627" s="98"/>
      <c r="D5627" s="98"/>
      <c r="E5627" s="276"/>
    </row>
    <row r="5628" spans="1:5" ht="15.75">
      <c r="A5628" s="129"/>
      <c r="B5628" s="274"/>
      <c r="C5628" s="98"/>
      <c r="D5628" s="98"/>
      <c r="E5628" s="276"/>
    </row>
    <row r="5629" spans="1:5" ht="15.75">
      <c r="A5629" s="129"/>
      <c r="B5629" s="274"/>
      <c r="C5629" s="98"/>
      <c r="D5629" s="98"/>
      <c r="E5629" s="276"/>
    </row>
    <row r="5630" spans="1:5" ht="15.75">
      <c r="A5630" s="129"/>
      <c r="B5630" s="274"/>
      <c r="C5630" s="98"/>
      <c r="D5630" s="98"/>
      <c r="E5630" s="276"/>
    </row>
    <row r="5631" spans="1:5" ht="15.75">
      <c r="A5631" s="129"/>
      <c r="B5631" s="274"/>
      <c r="C5631" s="98"/>
      <c r="D5631" s="98"/>
      <c r="E5631" s="276"/>
    </row>
    <row r="5632" spans="1:5" ht="15.75">
      <c r="A5632" s="129"/>
      <c r="B5632" s="274"/>
      <c r="C5632" s="98"/>
      <c r="D5632" s="98"/>
      <c r="E5632" s="276"/>
    </row>
    <row r="5633" spans="1:5" ht="15.75">
      <c r="A5633" s="129"/>
      <c r="B5633" s="274"/>
      <c r="C5633" s="98"/>
      <c r="D5633" s="98"/>
      <c r="E5633" s="276"/>
    </row>
    <row r="5634" spans="1:5" ht="15.75">
      <c r="A5634" s="129"/>
      <c r="B5634" s="274"/>
      <c r="C5634" s="98"/>
      <c r="D5634" s="98"/>
      <c r="E5634" s="276"/>
    </row>
    <row r="5635" spans="1:5" ht="15.75">
      <c r="A5635" s="129"/>
      <c r="B5635" s="274"/>
      <c r="C5635" s="98"/>
      <c r="D5635" s="98"/>
      <c r="E5635" s="276"/>
    </row>
    <row r="5636" spans="1:5" ht="15.75">
      <c r="A5636" s="129"/>
      <c r="B5636" s="274"/>
      <c r="C5636" s="98"/>
      <c r="D5636" s="98"/>
      <c r="E5636" s="276"/>
    </row>
    <row r="5637" spans="1:5" ht="15.75">
      <c r="A5637" s="129"/>
      <c r="B5637" s="274"/>
      <c r="C5637" s="98"/>
      <c r="D5637" s="98"/>
      <c r="E5637" s="276"/>
    </row>
    <row r="5638" spans="1:5" ht="15.75">
      <c r="A5638" s="129"/>
      <c r="B5638" s="274"/>
      <c r="C5638" s="98"/>
      <c r="D5638" s="98"/>
      <c r="E5638" s="276"/>
    </row>
    <row r="5639" spans="1:5" ht="15.75">
      <c r="A5639" s="129"/>
      <c r="B5639" s="274"/>
      <c r="C5639" s="98"/>
      <c r="D5639" s="98"/>
      <c r="E5639" s="276"/>
    </row>
    <row r="5640" spans="1:5" ht="15.75">
      <c r="A5640" s="129"/>
      <c r="B5640" s="274"/>
      <c r="C5640" s="98"/>
      <c r="D5640" s="98"/>
      <c r="E5640" s="276"/>
    </row>
    <row r="5641" spans="1:5" ht="15.75">
      <c r="A5641" s="129"/>
      <c r="B5641" s="274"/>
      <c r="C5641" s="98"/>
      <c r="D5641" s="98"/>
      <c r="E5641" s="276"/>
    </row>
    <row r="5642" spans="1:5" ht="15.75">
      <c r="A5642" s="129"/>
      <c r="B5642" s="274"/>
      <c r="C5642" s="98"/>
      <c r="D5642" s="98"/>
      <c r="E5642" s="276"/>
    </row>
    <row r="5643" spans="1:5" ht="15.75">
      <c r="A5643" s="129"/>
      <c r="B5643" s="274"/>
      <c r="C5643" s="98"/>
      <c r="D5643" s="98"/>
      <c r="E5643" s="276"/>
    </row>
    <row r="5644" spans="1:5" ht="15.75">
      <c r="A5644" s="129"/>
      <c r="B5644" s="274"/>
      <c r="C5644" s="98"/>
      <c r="D5644" s="98"/>
      <c r="E5644" s="276"/>
    </row>
    <row r="5645" spans="1:5" ht="15.75">
      <c r="A5645" s="129"/>
      <c r="B5645" s="274"/>
      <c r="C5645" s="98"/>
      <c r="D5645" s="98"/>
      <c r="E5645" s="276"/>
    </row>
    <row r="5646" spans="1:5" ht="15.75">
      <c r="A5646" s="129"/>
      <c r="B5646" s="274"/>
      <c r="C5646" s="98"/>
      <c r="D5646" s="98"/>
      <c r="E5646" s="276"/>
    </row>
    <row r="5647" spans="1:5" ht="15.75">
      <c r="A5647" s="129"/>
      <c r="B5647" s="274"/>
      <c r="C5647" s="98"/>
      <c r="D5647" s="98"/>
      <c r="E5647" s="276"/>
    </row>
    <row r="5648" spans="1:5" ht="15.75">
      <c r="A5648" s="129"/>
      <c r="B5648" s="274"/>
      <c r="C5648" s="98"/>
      <c r="D5648" s="98"/>
      <c r="E5648" s="276"/>
    </row>
    <row r="5649" spans="1:5" ht="15.75">
      <c r="A5649" s="129"/>
      <c r="B5649" s="274"/>
      <c r="C5649" s="98"/>
      <c r="D5649" s="98"/>
      <c r="E5649" s="276"/>
    </row>
    <row r="5650" spans="1:5" ht="15.75">
      <c r="A5650" s="129"/>
      <c r="B5650" s="274"/>
      <c r="C5650" s="98"/>
      <c r="D5650" s="98"/>
      <c r="E5650" s="276"/>
    </row>
    <row r="5651" spans="1:5" ht="15.75">
      <c r="A5651" s="129"/>
      <c r="B5651" s="274"/>
      <c r="C5651" s="98"/>
      <c r="D5651" s="98"/>
      <c r="E5651" s="276"/>
    </row>
    <row r="5652" spans="1:5" ht="15.75">
      <c r="A5652" s="129"/>
      <c r="B5652" s="274"/>
      <c r="C5652" s="98"/>
      <c r="D5652" s="98"/>
      <c r="E5652" s="276"/>
    </row>
    <row r="5653" spans="1:5" ht="15.75">
      <c r="A5653" s="129"/>
      <c r="B5653" s="274"/>
      <c r="C5653" s="98"/>
      <c r="D5653" s="98"/>
      <c r="E5653" s="276"/>
    </row>
    <row r="5654" spans="1:5" ht="15.75">
      <c r="A5654" s="129"/>
      <c r="B5654" s="274"/>
      <c r="C5654" s="98"/>
      <c r="D5654" s="98"/>
      <c r="E5654" s="276"/>
    </row>
    <row r="5655" spans="1:5" ht="15.75">
      <c r="A5655" s="129"/>
      <c r="B5655" s="274"/>
      <c r="C5655" s="98"/>
      <c r="D5655" s="98"/>
      <c r="E5655" s="276"/>
    </row>
    <row r="5656" spans="1:5" ht="15.75">
      <c r="A5656" s="129"/>
      <c r="B5656" s="274"/>
      <c r="C5656" s="98"/>
      <c r="D5656" s="98"/>
      <c r="E5656" s="276"/>
    </row>
    <row r="5657" spans="1:5" ht="15.75">
      <c r="A5657" s="129"/>
      <c r="B5657" s="274"/>
      <c r="C5657" s="98"/>
      <c r="D5657" s="98"/>
      <c r="E5657" s="276"/>
    </row>
    <row r="5658" spans="1:5" ht="15.75">
      <c r="A5658" s="129"/>
      <c r="B5658" s="274"/>
      <c r="C5658" s="98"/>
      <c r="D5658" s="98"/>
      <c r="E5658" s="276"/>
    </row>
    <row r="5659" spans="1:5" ht="15.75">
      <c r="A5659" s="129"/>
      <c r="B5659" s="274"/>
      <c r="C5659" s="98"/>
      <c r="D5659" s="98"/>
      <c r="E5659" s="276"/>
    </row>
    <row r="5660" spans="1:5" ht="15.75">
      <c r="A5660" s="129"/>
      <c r="B5660" s="274"/>
      <c r="C5660" s="98"/>
      <c r="D5660" s="98"/>
      <c r="E5660" s="276"/>
    </row>
    <row r="5661" spans="1:5" ht="15.75">
      <c r="A5661" s="129"/>
      <c r="B5661" s="274"/>
      <c r="C5661" s="98"/>
      <c r="D5661" s="98"/>
      <c r="E5661" s="276"/>
    </row>
    <row r="5662" spans="1:5" ht="15.75">
      <c r="A5662" s="129"/>
      <c r="B5662" s="274"/>
      <c r="C5662" s="98"/>
      <c r="D5662" s="98"/>
      <c r="E5662" s="276"/>
    </row>
    <row r="5663" spans="1:5" ht="15.75">
      <c r="A5663" s="129"/>
      <c r="B5663" s="274"/>
      <c r="C5663" s="98"/>
      <c r="D5663" s="98"/>
      <c r="E5663" s="276"/>
    </row>
    <row r="5664" spans="1:5" ht="15.75">
      <c r="A5664" s="129"/>
      <c r="B5664" s="274"/>
      <c r="C5664" s="98"/>
      <c r="D5664" s="98"/>
      <c r="E5664" s="276"/>
    </row>
    <row r="5665" spans="1:5" ht="15.75">
      <c r="A5665" s="129"/>
      <c r="B5665" s="274"/>
      <c r="C5665" s="98"/>
      <c r="D5665" s="98"/>
      <c r="E5665" s="276"/>
    </row>
    <row r="5666" spans="1:5" ht="15.75">
      <c r="A5666" s="129"/>
      <c r="B5666" s="274"/>
      <c r="C5666" s="98"/>
      <c r="D5666" s="98"/>
      <c r="E5666" s="276"/>
    </row>
    <row r="5667" spans="1:5" ht="15.75">
      <c r="A5667" s="129"/>
      <c r="B5667" s="274"/>
      <c r="C5667" s="98"/>
      <c r="D5667" s="98"/>
      <c r="E5667" s="276"/>
    </row>
    <row r="5668" spans="1:5" ht="15.75">
      <c r="A5668" s="129"/>
      <c r="B5668" s="274"/>
      <c r="C5668" s="98"/>
      <c r="D5668" s="98"/>
      <c r="E5668" s="276"/>
    </row>
    <row r="5669" spans="1:5" ht="15.75">
      <c r="A5669" s="129"/>
      <c r="B5669" s="274"/>
      <c r="C5669" s="98"/>
      <c r="D5669" s="98"/>
      <c r="E5669" s="276"/>
    </row>
    <row r="5670" spans="1:5" ht="15.75">
      <c r="A5670" s="129"/>
      <c r="B5670" s="274"/>
      <c r="C5670" s="98"/>
      <c r="D5670" s="98"/>
      <c r="E5670" s="276"/>
    </row>
    <row r="5671" spans="1:5" ht="15.75">
      <c r="A5671" s="129"/>
      <c r="B5671" s="274"/>
      <c r="C5671" s="98"/>
      <c r="D5671" s="98"/>
      <c r="E5671" s="276"/>
    </row>
    <row r="5672" spans="1:5" ht="15.75">
      <c r="A5672" s="129"/>
      <c r="B5672" s="274"/>
      <c r="C5672" s="98"/>
      <c r="D5672" s="98"/>
      <c r="E5672" s="276"/>
    </row>
    <row r="5673" spans="1:5" ht="15.75">
      <c r="A5673" s="129"/>
      <c r="B5673" s="274"/>
      <c r="C5673" s="98"/>
      <c r="D5673" s="98"/>
      <c r="E5673" s="276"/>
    </row>
    <row r="5674" spans="1:5" ht="15.75">
      <c r="A5674" s="129"/>
      <c r="B5674" s="274"/>
      <c r="C5674" s="98"/>
      <c r="D5674" s="98"/>
      <c r="E5674" s="276"/>
    </row>
    <row r="5675" spans="1:5" ht="15.75">
      <c r="A5675" s="129"/>
      <c r="B5675" s="274"/>
      <c r="C5675" s="98"/>
      <c r="D5675" s="98"/>
      <c r="E5675" s="276"/>
    </row>
    <row r="5676" spans="1:5" ht="15.75">
      <c r="A5676" s="129"/>
      <c r="B5676" s="274"/>
      <c r="C5676" s="98"/>
      <c r="D5676" s="98"/>
      <c r="E5676" s="276"/>
    </row>
    <row r="5677" spans="1:5" ht="15.75">
      <c r="A5677" s="129"/>
      <c r="B5677" s="274"/>
      <c r="C5677" s="98"/>
      <c r="D5677" s="98"/>
      <c r="E5677" s="276"/>
    </row>
    <row r="5678" spans="1:5" ht="15.75">
      <c r="A5678" s="129"/>
      <c r="B5678" s="274"/>
      <c r="C5678" s="98"/>
      <c r="D5678" s="98"/>
      <c r="E5678" s="276"/>
    </row>
    <row r="5679" spans="1:5" ht="15.75">
      <c r="A5679" s="129"/>
      <c r="B5679" s="274"/>
      <c r="C5679" s="98"/>
      <c r="D5679" s="98"/>
      <c r="E5679" s="276"/>
    </row>
    <row r="5680" spans="1:5" ht="15.75">
      <c r="A5680" s="129"/>
      <c r="B5680" s="274"/>
      <c r="C5680" s="98"/>
      <c r="D5680" s="98"/>
      <c r="E5680" s="276"/>
    </row>
    <row r="5681" spans="1:5" ht="15.75">
      <c r="A5681" s="129"/>
      <c r="B5681" s="274"/>
      <c r="C5681" s="98"/>
      <c r="D5681" s="98"/>
      <c r="E5681" s="276"/>
    </row>
    <row r="5682" spans="1:5" ht="15.75">
      <c r="A5682" s="129"/>
      <c r="B5682" s="274"/>
      <c r="C5682" s="98"/>
      <c r="D5682" s="98"/>
      <c r="E5682" s="276"/>
    </row>
    <row r="5683" spans="1:5" ht="15.75">
      <c r="A5683" s="129"/>
      <c r="B5683" s="274"/>
      <c r="C5683" s="98"/>
      <c r="D5683" s="98"/>
      <c r="E5683" s="276"/>
    </row>
    <row r="5684" spans="1:5" ht="15.75">
      <c r="A5684" s="129"/>
      <c r="B5684" s="274"/>
      <c r="C5684" s="98"/>
      <c r="D5684" s="98"/>
      <c r="E5684" s="276"/>
    </row>
    <row r="5685" spans="1:5" ht="15.75">
      <c r="A5685" s="129"/>
      <c r="B5685" s="274"/>
      <c r="C5685" s="98"/>
      <c r="D5685" s="98"/>
      <c r="E5685" s="276"/>
    </row>
    <row r="5686" spans="1:5" ht="15.75">
      <c r="A5686" s="129"/>
      <c r="B5686" s="274"/>
      <c r="C5686" s="98"/>
      <c r="D5686" s="98"/>
      <c r="E5686" s="276"/>
    </row>
    <row r="5687" spans="1:5" ht="15.75">
      <c r="A5687" s="129"/>
      <c r="B5687" s="274"/>
      <c r="C5687" s="98"/>
      <c r="D5687" s="98"/>
      <c r="E5687" s="276"/>
    </row>
    <row r="5688" spans="1:5" ht="15.75">
      <c r="A5688" s="129"/>
      <c r="B5688" s="274"/>
      <c r="C5688" s="98"/>
      <c r="D5688" s="98"/>
      <c r="E5688" s="276"/>
    </row>
    <row r="5689" spans="1:5" ht="15.75">
      <c r="A5689" s="129"/>
      <c r="B5689" s="274"/>
      <c r="C5689" s="98"/>
      <c r="D5689" s="98"/>
      <c r="E5689" s="276"/>
    </row>
    <row r="5690" spans="1:5" ht="15.75">
      <c r="A5690" s="129"/>
      <c r="B5690" s="274"/>
      <c r="C5690" s="98"/>
      <c r="D5690" s="98"/>
      <c r="E5690" s="276"/>
    </row>
    <row r="5691" spans="1:5" ht="15.75">
      <c r="A5691" s="129"/>
      <c r="B5691" s="274"/>
      <c r="C5691" s="98"/>
      <c r="D5691" s="98"/>
      <c r="E5691" s="276"/>
    </row>
    <row r="5692" spans="1:5" ht="15.75">
      <c r="A5692" s="129"/>
      <c r="B5692" s="274"/>
      <c r="C5692" s="98"/>
      <c r="D5692" s="98"/>
      <c r="E5692" s="276"/>
    </row>
    <row r="5693" spans="1:5" ht="15.75">
      <c r="A5693" s="129"/>
      <c r="B5693" s="274"/>
      <c r="C5693" s="98"/>
      <c r="D5693" s="98"/>
      <c r="E5693" s="276"/>
    </row>
    <row r="5694" spans="1:5" ht="15.75">
      <c r="A5694" s="129"/>
      <c r="B5694" s="274"/>
      <c r="C5694" s="98"/>
      <c r="D5694" s="98"/>
      <c r="E5694" s="276"/>
    </row>
    <row r="5695" spans="1:5" ht="15.75">
      <c r="A5695" s="129"/>
      <c r="B5695" s="274"/>
      <c r="C5695" s="98"/>
      <c r="D5695" s="98"/>
      <c r="E5695" s="276"/>
    </row>
    <row r="5696" spans="1:5" ht="15.75">
      <c r="A5696" s="129"/>
      <c r="B5696" s="274"/>
      <c r="C5696" s="98"/>
      <c r="D5696" s="98"/>
      <c r="E5696" s="276"/>
    </row>
    <row r="5697" spans="1:5" ht="15.75">
      <c r="A5697" s="129"/>
      <c r="B5697" s="274"/>
      <c r="C5697" s="98"/>
      <c r="D5697" s="98"/>
      <c r="E5697" s="276"/>
    </row>
    <row r="5698" spans="1:5" ht="15.75">
      <c r="A5698" s="129"/>
      <c r="B5698" s="274"/>
      <c r="C5698" s="98"/>
      <c r="D5698" s="98"/>
      <c r="E5698" s="276"/>
    </row>
    <row r="5699" spans="1:5" ht="15.75">
      <c r="A5699" s="129"/>
      <c r="B5699" s="274"/>
      <c r="C5699" s="98"/>
      <c r="D5699" s="98"/>
      <c r="E5699" s="276"/>
    </row>
    <row r="5700" spans="1:5" ht="15.75">
      <c r="A5700" s="129"/>
      <c r="B5700" s="274"/>
      <c r="C5700" s="98"/>
      <c r="D5700" s="98"/>
      <c r="E5700" s="276"/>
    </row>
    <row r="5701" spans="1:5" ht="15.75">
      <c r="A5701" s="129"/>
      <c r="B5701" s="274"/>
      <c r="C5701" s="98"/>
      <c r="D5701" s="98"/>
      <c r="E5701" s="276"/>
    </row>
    <row r="5702" spans="1:5" ht="15.75">
      <c r="A5702" s="129"/>
      <c r="B5702" s="274"/>
      <c r="C5702" s="98"/>
      <c r="D5702" s="98"/>
      <c r="E5702" s="276"/>
    </row>
    <row r="5703" spans="1:5" ht="15.75">
      <c r="A5703" s="129"/>
      <c r="B5703" s="274"/>
      <c r="C5703" s="98"/>
      <c r="D5703" s="98"/>
      <c r="E5703" s="276"/>
    </row>
    <row r="5704" spans="1:5" ht="15.75">
      <c r="A5704" s="129"/>
      <c r="B5704" s="274"/>
      <c r="C5704" s="98"/>
      <c r="D5704" s="98"/>
      <c r="E5704" s="276"/>
    </row>
    <row r="5705" spans="1:5" ht="15.75">
      <c r="A5705" s="129"/>
      <c r="B5705" s="274"/>
      <c r="C5705" s="98"/>
      <c r="D5705" s="98"/>
      <c r="E5705" s="276"/>
    </row>
    <row r="5706" spans="1:5" ht="15.75">
      <c r="A5706" s="129"/>
      <c r="B5706" s="274"/>
      <c r="C5706" s="98"/>
      <c r="D5706" s="98"/>
      <c r="E5706" s="276"/>
    </row>
    <row r="5707" spans="1:5" ht="15.75">
      <c r="A5707" s="129"/>
      <c r="B5707" s="274"/>
      <c r="C5707" s="98"/>
      <c r="D5707" s="98"/>
      <c r="E5707" s="276"/>
    </row>
    <row r="5708" spans="1:5" ht="15.75">
      <c r="A5708" s="129"/>
      <c r="B5708" s="274"/>
      <c r="C5708" s="98"/>
      <c r="D5708" s="98"/>
      <c r="E5708" s="276"/>
    </row>
    <row r="5709" spans="1:5" ht="15.75">
      <c r="A5709" s="129"/>
      <c r="B5709" s="274"/>
      <c r="C5709" s="98"/>
      <c r="D5709" s="98"/>
      <c r="E5709" s="276"/>
    </row>
    <row r="5710" spans="1:5" ht="15.75">
      <c r="A5710" s="129"/>
      <c r="B5710" s="274"/>
      <c r="C5710" s="98"/>
      <c r="D5710" s="98"/>
      <c r="E5710" s="276"/>
    </row>
    <row r="5711" spans="1:5" ht="15.75">
      <c r="A5711" s="129"/>
      <c r="B5711" s="274"/>
      <c r="C5711" s="98"/>
      <c r="D5711" s="98"/>
      <c r="E5711" s="276"/>
    </row>
    <row r="5712" spans="1:5" ht="15.75">
      <c r="A5712" s="129"/>
      <c r="B5712" s="274"/>
      <c r="C5712" s="98"/>
      <c r="D5712" s="98"/>
      <c r="E5712" s="276"/>
    </row>
    <row r="5713" spans="1:5" ht="15.75">
      <c r="A5713" s="129"/>
      <c r="B5713" s="274"/>
      <c r="C5713" s="98"/>
      <c r="D5713" s="98"/>
      <c r="E5713" s="276"/>
    </row>
    <row r="5714" spans="1:5" ht="15.75">
      <c r="A5714" s="129"/>
      <c r="B5714" s="274"/>
      <c r="C5714" s="98"/>
      <c r="D5714" s="98"/>
      <c r="E5714" s="276"/>
    </row>
    <row r="5715" spans="1:5" ht="15.75">
      <c r="A5715" s="129"/>
      <c r="B5715" s="274"/>
      <c r="C5715" s="98"/>
      <c r="D5715" s="98"/>
      <c r="E5715" s="276"/>
    </row>
    <row r="5716" spans="1:5" ht="15.75">
      <c r="A5716" s="129"/>
      <c r="B5716" s="274"/>
      <c r="C5716" s="98"/>
      <c r="D5716" s="98"/>
      <c r="E5716" s="276"/>
    </row>
    <row r="5717" spans="1:5" ht="15.75">
      <c r="A5717" s="129"/>
      <c r="B5717" s="274"/>
      <c r="C5717" s="98"/>
      <c r="D5717" s="98"/>
      <c r="E5717" s="276"/>
    </row>
    <row r="5718" spans="1:5" ht="15.75">
      <c r="A5718" s="129"/>
      <c r="B5718" s="274"/>
      <c r="C5718" s="98"/>
      <c r="D5718" s="98"/>
      <c r="E5718" s="276"/>
    </row>
    <row r="5719" spans="1:5" ht="15.75">
      <c r="A5719" s="129"/>
      <c r="B5719" s="274"/>
      <c r="C5719" s="98"/>
      <c r="D5719" s="98"/>
      <c r="E5719" s="276"/>
    </row>
    <row r="5720" spans="1:5" ht="15.75">
      <c r="A5720" s="129"/>
      <c r="B5720" s="274"/>
      <c r="C5720" s="98"/>
      <c r="D5720" s="98"/>
      <c r="E5720" s="276"/>
    </row>
    <row r="5721" spans="1:5" ht="15.75">
      <c r="A5721" s="129"/>
      <c r="B5721" s="274"/>
      <c r="C5721" s="98"/>
      <c r="D5721" s="98"/>
      <c r="E5721" s="276"/>
    </row>
    <row r="5722" spans="1:5" ht="15.75">
      <c r="A5722" s="129"/>
      <c r="B5722" s="274"/>
      <c r="C5722" s="98"/>
      <c r="D5722" s="98"/>
      <c r="E5722" s="276"/>
    </row>
    <row r="5723" spans="1:5" ht="15.75">
      <c r="A5723" s="129"/>
      <c r="B5723" s="274"/>
      <c r="C5723" s="98"/>
      <c r="D5723" s="98"/>
      <c r="E5723" s="276"/>
    </row>
    <row r="5724" spans="1:5" ht="15.75">
      <c r="A5724" s="129"/>
      <c r="B5724" s="274"/>
      <c r="C5724" s="98"/>
      <c r="D5724" s="98"/>
      <c r="E5724" s="276"/>
    </row>
    <row r="5725" spans="1:5" ht="15.75">
      <c r="A5725" s="129"/>
      <c r="B5725" s="274"/>
      <c r="C5725" s="98"/>
      <c r="D5725" s="98"/>
      <c r="E5725" s="276"/>
    </row>
    <row r="5726" spans="1:5" ht="15.75">
      <c r="A5726" s="129"/>
      <c r="B5726" s="274"/>
      <c r="C5726" s="98"/>
      <c r="D5726" s="98"/>
      <c r="E5726" s="276"/>
    </row>
    <row r="5727" spans="1:5" ht="15.75">
      <c r="A5727" s="129"/>
      <c r="B5727" s="274"/>
      <c r="C5727" s="98"/>
      <c r="D5727" s="98"/>
      <c r="E5727" s="276"/>
    </row>
    <row r="5728" spans="1:5" ht="15.75">
      <c r="A5728" s="129"/>
      <c r="B5728" s="274"/>
      <c r="C5728" s="98"/>
      <c r="D5728" s="98"/>
      <c r="E5728" s="276"/>
    </row>
    <row r="5729" spans="1:5" ht="15.75">
      <c r="A5729" s="129"/>
      <c r="B5729" s="274"/>
      <c r="C5729" s="98"/>
      <c r="D5729" s="98"/>
      <c r="E5729" s="276"/>
    </row>
    <row r="5730" spans="1:5" ht="15.75">
      <c r="A5730" s="129"/>
      <c r="B5730" s="274"/>
      <c r="C5730" s="98"/>
      <c r="D5730" s="98"/>
      <c r="E5730" s="276"/>
    </row>
    <row r="5731" spans="1:5" ht="15.75">
      <c r="A5731" s="129"/>
      <c r="B5731" s="274"/>
      <c r="C5731" s="98"/>
      <c r="D5731" s="98"/>
      <c r="E5731" s="276"/>
    </row>
    <row r="5732" spans="1:5" ht="15.75">
      <c r="A5732" s="129"/>
      <c r="B5732" s="274"/>
      <c r="C5732" s="98"/>
      <c r="D5732" s="98"/>
      <c r="E5732" s="276"/>
    </row>
    <row r="5733" spans="1:5" ht="15.75">
      <c r="A5733" s="129"/>
      <c r="B5733" s="274"/>
      <c r="C5733" s="98"/>
      <c r="D5733" s="98"/>
      <c r="E5733" s="276"/>
    </row>
    <row r="5734" spans="1:5" ht="15.75">
      <c r="A5734" s="129"/>
      <c r="B5734" s="274"/>
      <c r="C5734" s="98"/>
      <c r="D5734" s="98"/>
      <c r="E5734" s="276"/>
    </row>
    <row r="5735" spans="1:5" ht="15.75">
      <c r="A5735" s="129"/>
      <c r="B5735" s="274"/>
      <c r="C5735" s="98"/>
      <c r="D5735" s="98"/>
      <c r="E5735" s="276"/>
    </row>
    <row r="5736" spans="1:5" ht="15.75">
      <c r="A5736" s="129"/>
      <c r="B5736" s="274"/>
      <c r="C5736" s="98"/>
      <c r="D5736" s="98"/>
      <c r="E5736" s="276"/>
    </row>
    <row r="5737" spans="1:5" ht="15.75">
      <c r="A5737" s="129"/>
      <c r="B5737" s="274"/>
      <c r="C5737" s="98"/>
      <c r="D5737" s="98"/>
      <c r="E5737" s="276"/>
    </row>
    <row r="5738" spans="1:5" ht="15.75">
      <c r="A5738" s="129"/>
      <c r="B5738" s="274"/>
      <c r="C5738" s="98"/>
      <c r="D5738" s="98"/>
      <c r="E5738" s="276"/>
    </row>
    <row r="5739" spans="1:5" ht="15.75">
      <c r="A5739" s="129"/>
      <c r="B5739" s="274"/>
      <c r="C5739" s="98"/>
      <c r="D5739" s="98"/>
      <c r="E5739" s="276"/>
    </row>
    <row r="5740" spans="1:5" ht="15.75">
      <c r="A5740" s="129"/>
      <c r="B5740" s="274"/>
      <c r="C5740" s="98"/>
      <c r="D5740" s="98"/>
      <c r="E5740" s="276"/>
    </row>
    <row r="5741" spans="1:5" ht="15.75">
      <c r="A5741" s="129"/>
      <c r="B5741" s="274"/>
      <c r="C5741" s="98"/>
      <c r="D5741" s="98"/>
      <c r="E5741" s="276"/>
    </row>
    <row r="5742" spans="1:5" ht="15.75">
      <c r="A5742" s="129"/>
      <c r="B5742" s="274"/>
      <c r="C5742" s="98"/>
      <c r="D5742" s="98"/>
      <c r="E5742" s="276"/>
    </row>
    <row r="5743" spans="1:5" ht="15.75">
      <c r="A5743" s="129"/>
      <c r="B5743" s="274"/>
      <c r="C5743" s="98"/>
      <c r="D5743" s="98"/>
      <c r="E5743" s="276"/>
    </row>
    <row r="5744" spans="1:5" ht="15.75">
      <c r="A5744" s="129"/>
      <c r="B5744" s="274"/>
      <c r="C5744" s="98"/>
      <c r="D5744" s="98"/>
      <c r="E5744" s="276"/>
    </row>
    <row r="5745" spans="1:5" ht="15.75">
      <c r="A5745" s="129"/>
      <c r="B5745" s="274"/>
      <c r="C5745" s="98"/>
      <c r="D5745" s="98"/>
      <c r="E5745" s="276"/>
    </row>
    <row r="5746" spans="1:5" ht="15.75">
      <c r="A5746" s="129"/>
      <c r="B5746" s="274"/>
      <c r="C5746" s="98"/>
      <c r="D5746" s="98"/>
      <c r="E5746" s="276"/>
    </row>
    <row r="5747" spans="1:5" ht="15.75">
      <c r="A5747" s="129"/>
      <c r="B5747" s="274"/>
      <c r="C5747" s="98"/>
      <c r="D5747" s="98"/>
      <c r="E5747" s="276"/>
    </row>
    <row r="5748" spans="1:5" ht="15.75">
      <c r="A5748" s="129"/>
      <c r="B5748" s="274"/>
      <c r="C5748" s="98"/>
      <c r="D5748" s="98"/>
      <c r="E5748" s="276"/>
    </row>
    <row r="5749" spans="1:5" ht="15.75">
      <c r="A5749" s="129"/>
      <c r="B5749" s="274"/>
      <c r="C5749" s="98"/>
      <c r="D5749" s="98"/>
      <c r="E5749" s="276"/>
    </row>
    <row r="5750" spans="1:5" ht="15.75">
      <c r="A5750" s="129"/>
      <c r="B5750" s="274"/>
      <c r="C5750" s="98"/>
      <c r="D5750" s="98"/>
      <c r="E5750" s="276"/>
    </row>
    <row r="5751" spans="1:5" ht="15.75">
      <c r="A5751" s="129"/>
      <c r="B5751" s="274"/>
      <c r="C5751" s="98"/>
      <c r="D5751" s="98"/>
      <c r="E5751" s="276"/>
    </row>
    <row r="5752" spans="1:5" ht="15.75">
      <c r="A5752" s="129"/>
      <c r="B5752" s="274"/>
      <c r="C5752" s="98"/>
      <c r="D5752" s="98"/>
      <c r="E5752" s="276"/>
    </row>
    <row r="5753" spans="1:5" ht="15.75">
      <c r="A5753" s="129"/>
      <c r="B5753" s="274"/>
      <c r="C5753" s="98"/>
      <c r="D5753" s="98"/>
      <c r="E5753" s="276"/>
    </row>
    <row r="5754" spans="1:5" ht="15.75">
      <c r="A5754" s="129"/>
      <c r="B5754" s="274"/>
      <c r="C5754" s="98"/>
      <c r="D5754" s="98"/>
      <c r="E5754" s="276"/>
    </row>
    <row r="5755" spans="1:5" ht="15.75">
      <c r="A5755" s="129"/>
      <c r="B5755" s="274"/>
      <c r="C5755" s="98"/>
      <c r="D5755" s="98"/>
      <c r="E5755" s="276"/>
    </row>
    <row r="5756" spans="1:5" ht="15.75">
      <c r="A5756" s="129"/>
      <c r="B5756" s="274"/>
      <c r="C5756" s="98"/>
      <c r="D5756" s="98"/>
      <c r="E5756" s="276"/>
    </row>
    <row r="5757" spans="1:5" ht="15.75">
      <c r="A5757" s="129"/>
      <c r="B5757" s="274"/>
      <c r="C5757" s="98"/>
      <c r="D5757" s="98"/>
      <c r="E5757" s="276"/>
    </row>
    <row r="5758" spans="1:5" ht="15.75">
      <c r="A5758" s="129"/>
      <c r="B5758" s="274"/>
      <c r="C5758" s="98"/>
      <c r="D5758" s="98"/>
      <c r="E5758" s="276"/>
    </row>
    <row r="5759" spans="1:5" ht="15.75">
      <c r="A5759" s="129"/>
      <c r="B5759" s="274"/>
      <c r="C5759" s="98"/>
      <c r="D5759" s="98"/>
      <c r="E5759" s="276"/>
    </row>
    <row r="5760" spans="1:5" ht="15.75">
      <c r="A5760" s="129"/>
      <c r="B5760" s="274"/>
      <c r="C5760" s="98"/>
      <c r="D5760" s="98"/>
      <c r="E5760" s="276"/>
    </row>
    <row r="5761" spans="1:5" ht="15.75">
      <c r="A5761" s="129"/>
      <c r="B5761" s="274"/>
      <c r="C5761" s="98"/>
      <c r="D5761" s="98"/>
      <c r="E5761" s="276"/>
    </row>
    <row r="5762" spans="1:5" ht="15.75">
      <c r="A5762" s="129"/>
      <c r="B5762" s="274"/>
      <c r="C5762" s="98"/>
      <c r="D5762" s="98"/>
      <c r="E5762" s="276"/>
    </row>
    <row r="5763" spans="1:5" ht="15.75">
      <c r="A5763" s="129"/>
      <c r="B5763" s="274"/>
      <c r="C5763" s="98"/>
      <c r="D5763" s="98"/>
      <c r="E5763" s="276"/>
    </row>
    <row r="5764" spans="1:5" ht="15.75">
      <c r="A5764" s="129"/>
      <c r="B5764" s="274"/>
      <c r="C5764" s="98"/>
      <c r="D5764" s="98"/>
      <c r="E5764" s="276"/>
    </row>
    <row r="5765" spans="1:5" ht="15.75">
      <c r="A5765" s="129"/>
      <c r="B5765" s="274"/>
      <c r="C5765" s="98"/>
      <c r="D5765" s="98"/>
      <c r="E5765" s="276"/>
    </row>
    <row r="5766" spans="1:5" ht="15.75">
      <c r="A5766" s="129"/>
      <c r="B5766" s="274"/>
      <c r="C5766" s="98"/>
      <c r="D5766" s="98"/>
      <c r="E5766" s="276"/>
    </row>
    <row r="5767" spans="1:5" ht="15.75">
      <c r="A5767" s="129"/>
      <c r="B5767" s="274"/>
      <c r="C5767" s="98"/>
      <c r="D5767" s="98"/>
      <c r="E5767" s="276"/>
    </row>
    <row r="5768" spans="1:5" ht="15.75">
      <c r="A5768" s="129"/>
      <c r="B5768" s="274"/>
      <c r="C5768" s="98"/>
      <c r="D5768" s="98"/>
      <c r="E5768" s="276"/>
    </row>
    <row r="5769" spans="1:5" ht="15.75">
      <c r="A5769" s="129"/>
      <c r="B5769" s="274"/>
      <c r="C5769" s="98"/>
      <c r="D5769" s="98"/>
      <c r="E5769" s="276"/>
    </row>
    <row r="5770" spans="1:5" ht="15.75">
      <c r="A5770" s="129"/>
      <c r="B5770" s="274"/>
      <c r="C5770" s="98"/>
      <c r="D5770" s="98"/>
      <c r="E5770" s="276"/>
    </row>
    <row r="5771" spans="1:5" ht="15.75">
      <c r="A5771" s="129"/>
      <c r="B5771" s="274"/>
      <c r="C5771" s="98"/>
      <c r="D5771" s="98"/>
      <c r="E5771" s="276"/>
    </row>
    <row r="5772" spans="1:5" ht="15.75">
      <c r="A5772" s="129"/>
      <c r="B5772" s="274"/>
      <c r="C5772" s="98"/>
      <c r="D5772" s="98"/>
      <c r="E5772" s="276"/>
    </row>
    <row r="5773" spans="1:5" ht="15.75">
      <c r="A5773" s="129"/>
      <c r="B5773" s="274"/>
      <c r="C5773" s="98"/>
      <c r="D5773" s="98"/>
      <c r="E5773" s="276"/>
    </row>
    <row r="5774" spans="1:5" ht="15.75">
      <c r="A5774" s="129"/>
      <c r="B5774" s="274"/>
      <c r="C5774" s="98"/>
      <c r="D5774" s="98"/>
      <c r="E5774" s="276"/>
    </row>
    <row r="5775" spans="1:5" ht="15.75">
      <c r="A5775" s="129"/>
      <c r="B5775" s="274"/>
      <c r="C5775" s="98"/>
      <c r="D5775" s="98"/>
      <c r="E5775" s="276"/>
    </row>
    <row r="5776" spans="1:5" ht="15.75">
      <c r="A5776" s="129"/>
      <c r="B5776" s="274"/>
      <c r="C5776" s="98"/>
      <c r="D5776" s="98"/>
      <c r="E5776" s="276"/>
    </row>
    <row r="5777" spans="1:5" ht="15.75">
      <c r="A5777" s="129"/>
      <c r="B5777" s="274"/>
      <c r="C5777" s="98"/>
      <c r="D5777" s="98"/>
      <c r="E5777" s="276"/>
    </row>
    <row r="5778" spans="1:5" ht="15.75">
      <c r="A5778" s="129"/>
      <c r="B5778" s="274"/>
      <c r="C5778" s="98"/>
      <c r="D5778" s="98"/>
      <c r="E5778" s="276"/>
    </row>
    <row r="5779" spans="1:5" ht="15.75">
      <c r="A5779" s="129"/>
      <c r="B5779" s="274"/>
      <c r="C5779" s="98"/>
      <c r="D5779" s="98"/>
      <c r="E5779" s="276"/>
    </row>
    <row r="5780" spans="1:5" ht="15.75">
      <c r="A5780" s="129"/>
      <c r="B5780" s="274"/>
      <c r="C5780" s="98"/>
      <c r="D5780" s="98"/>
      <c r="E5780" s="276"/>
    </row>
    <row r="5781" spans="1:5" ht="15.75">
      <c r="A5781" s="129"/>
      <c r="B5781" s="274"/>
      <c r="C5781" s="98"/>
      <c r="D5781" s="98"/>
      <c r="E5781" s="276"/>
    </row>
    <row r="5782" spans="1:5" ht="15.75">
      <c r="A5782" s="129"/>
      <c r="B5782" s="274"/>
      <c r="C5782" s="98"/>
      <c r="D5782" s="98"/>
      <c r="E5782" s="276"/>
    </row>
    <row r="5783" spans="1:5" ht="15.75">
      <c r="A5783" s="129"/>
      <c r="B5783" s="274"/>
      <c r="C5783" s="98"/>
      <c r="D5783" s="98"/>
      <c r="E5783" s="276"/>
    </row>
    <row r="5784" spans="1:5" ht="15.75">
      <c r="A5784" s="129"/>
      <c r="B5784" s="274"/>
      <c r="C5784" s="98"/>
      <c r="D5784" s="98"/>
      <c r="E5784" s="276"/>
    </row>
    <row r="5785" spans="1:5" ht="15.75">
      <c r="A5785" s="129"/>
      <c r="B5785" s="274"/>
      <c r="C5785" s="98"/>
      <c r="D5785" s="98"/>
      <c r="E5785" s="276"/>
    </row>
    <row r="5786" spans="1:5" ht="15.75">
      <c r="A5786" s="129"/>
      <c r="B5786" s="274"/>
      <c r="C5786" s="98"/>
      <c r="D5786" s="98"/>
      <c r="E5786" s="276"/>
    </row>
    <row r="5787" spans="1:5" ht="15.75">
      <c r="A5787" s="129"/>
      <c r="B5787" s="274"/>
      <c r="C5787" s="98"/>
      <c r="D5787" s="98"/>
      <c r="E5787" s="276"/>
    </row>
    <row r="5788" spans="1:5" ht="15.75">
      <c r="A5788" s="129"/>
      <c r="B5788" s="274"/>
      <c r="C5788" s="98"/>
      <c r="D5788" s="98"/>
      <c r="E5788" s="276"/>
    </row>
    <row r="5789" spans="1:5" ht="15.75">
      <c r="A5789" s="129"/>
      <c r="B5789" s="274"/>
      <c r="C5789" s="98"/>
      <c r="D5789" s="98"/>
      <c r="E5789" s="276"/>
    </row>
    <row r="5790" spans="1:5" ht="15.75">
      <c r="A5790" s="129"/>
      <c r="B5790" s="274"/>
      <c r="C5790" s="98"/>
      <c r="D5790" s="98"/>
      <c r="E5790" s="276"/>
    </row>
    <row r="5791" spans="1:5" ht="15.75">
      <c r="A5791" s="129"/>
      <c r="B5791" s="274"/>
      <c r="C5791" s="98"/>
      <c r="D5791" s="98"/>
      <c r="E5791" s="276"/>
    </row>
    <row r="5792" spans="1:5" ht="15.75">
      <c r="A5792" s="129"/>
      <c r="B5792" s="274"/>
      <c r="C5792" s="98"/>
      <c r="D5792" s="98"/>
      <c r="E5792" s="276"/>
    </row>
    <row r="5793" spans="1:5" ht="15.75">
      <c r="A5793" s="129"/>
      <c r="B5793" s="274"/>
      <c r="C5793" s="98"/>
      <c r="D5793" s="98"/>
      <c r="E5793" s="276"/>
    </row>
    <row r="5794" spans="1:5" ht="15.75">
      <c r="A5794" s="129"/>
      <c r="B5794" s="274"/>
      <c r="C5794" s="98"/>
      <c r="D5794" s="98"/>
      <c r="E5794" s="276"/>
    </row>
    <row r="5795" spans="1:5" ht="15.75">
      <c r="A5795" s="129"/>
      <c r="B5795" s="274"/>
      <c r="C5795" s="98"/>
      <c r="D5795" s="98"/>
      <c r="E5795" s="276"/>
    </row>
    <row r="5796" spans="1:5" ht="15.75">
      <c r="A5796" s="129"/>
      <c r="B5796" s="274"/>
      <c r="C5796" s="98"/>
      <c r="D5796" s="98"/>
      <c r="E5796" s="276"/>
    </row>
    <row r="5797" spans="1:5" ht="15.75">
      <c r="A5797" s="129"/>
      <c r="B5797" s="274"/>
      <c r="C5797" s="98"/>
      <c r="D5797" s="98"/>
      <c r="E5797" s="276"/>
    </row>
    <row r="5798" spans="1:5" ht="15.75">
      <c r="A5798" s="129"/>
      <c r="B5798" s="274"/>
      <c r="C5798" s="98"/>
      <c r="D5798" s="98"/>
      <c r="E5798" s="276"/>
    </row>
    <row r="5799" spans="1:5" ht="15.75">
      <c r="A5799" s="129"/>
      <c r="B5799" s="274"/>
      <c r="C5799" s="98"/>
      <c r="D5799" s="98"/>
      <c r="E5799" s="276"/>
    </row>
    <row r="5800" spans="1:5" ht="15.75">
      <c r="A5800" s="129"/>
      <c r="B5800" s="274"/>
      <c r="C5800" s="98"/>
      <c r="D5800" s="98"/>
      <c r="E5800" s="276"/>
    </row>
    <row r="5801" spans="1:5" ht="15.75">
      <c r="A5801" s="129"/>
      <c r="B5801" s="274"/>
      <c r="C5801" s="98"/>
      <c r="D5801" s="98"/>
      <c r="E5801" s="276"/>
    </row>
    <row r="5802" spans="1:5" ht="15.75">
      <c r="A5802" s="129"/>
      <c r="B5802" s="274"/>
      <c r="C5802" s="98"/>
      <c r="D5802" s="98"/>
      <c r="E5802" s="276"/>
    </row>
    <row r="5803" spans="1:5" ht="15.75">
      <c r="A5803" s="129"/>
      <c r="B5803" s="274"/>
      <c r="C5803" s="98"/>
      <c r="D5803" s="98"/>
      <c r="E5803" s="276"/>
    </row>
    <row r="5804" spans="1:5" ht="15.75">
      <c r="A5804" s="129"/>
      <c r="B5804" s="274"/>
      <c r="C5804" s="98"/>
      <c r="D5804" s="98"/>
      <c r="E5804" s="276"/>
    </row>
    <row r="5805" spans="1:5" ht="15.75">
      <c r="A5805" s="129"/>
      <c r="B5805" s="274"/>
      <c r="C5805" s="98"/>
      <c r="D5805" s="98"/>
      <c r="E5805" s="276"/>
    </row>
    <row r="5806" spans="1:5" ht="15.75">
      <c r="A5806" s="129"/>
      <c r="B5806" s="274"/>
      <c r="C5806" s="98"/>
      <c r="D5806" s="98"/>
      <c r="E5806" s="276"/>
    </row>
    <row r="5807" spans="1:5" ht="15.75">
      <c r="A5807" s="129"/>
      <c r="B5807" s="274"/>
      <c r="C5807" s="98"/>
      <c r="D5807" s="98"/>
      <c r="E5807" s="276"/>
    </row>
    <row r="5808" spans="1:5" ht="15.75">
      <c r="A5808" s="129"/>
      <c r="B5808" s="274"/>
      <c r="C5808" s="98"/>
      <c r="D5808" s="98"/>
      <c r="E5808" s="276"/>
    </row>
    <row r="5809" spans="1:5" ht="15.75">
      <c r="A5809" s="129"/>
      <c r="B5809" s="274"/>
      <c r="C5809" s="98"/>
      <c r="D5809" s="98"/>
      <c r="E5809" s="276"/>
    </row>
    <row r="5810" spans="1:5" ht="15.75">
      <c r="A5810" s="129"/>
      <c r="B5810" s="274"/>
      <c r="C5810" s="98"/>
      <c r="D5810" s="98"/>
      <c r="E5810" s="276"/>
    </row>
    <row r="5811" spans="1:5" ht="15.75">
      <c r="A5811" s="129"/>
      <c r="B5811" s="274"/>
      <c r="C5811" s="98"/>
      <c r="D5811" s="98"/>
      <c r="E5811" s="276"/>
    </row>
    <row r="5812" spans="1:5" ht="15.75">
      <c r="A5812" s="129"/>
      <c r="B5812" s="274"/>
      <c r="C5812" s="98"/>
      <c r="D5812" s="98"/>
      <c r="E5812" s="276"/>
    </row>
    <row r="5813" spans="1:5" ht="15.75">
      <c r="A5813" s="129"/>
      <c r="B5813" s="274"/>
      <c r="C5813" s="98"/>
      <c r="D5813" s="98"/>
      <c r="E5813" s="276"/>
    </row>
    <row r="5814" spans="1:5" ht="15.75">
      <c r="A5814" s="129"/>
      <c r="B5814" s="274"/>
      <c r="C5814" s="98"/>
      <c r="D5814" s="98"/>
      <c r="E5814" s="276"/>
    </row>
    <row r="5815" spans="1:5" ht="15.75">
      <c r="A5815" s="129"/>
      <c r="B5815" s="274"/>
      <c r="C5815" s="98"/>
      <c r="D5815" s="98"/>
      <c r="E5815" s="276"/>
    </row>
    <row r="5816" spans="1:5" ht="15.75">
      <c r="A5816" s="129"/>
      <c r="B5816" s="274"/>
      <c r="C5816" s="98"/>
      <c r="D5816" s="98"/>
      <c r="E5816" s="276"/>
    </row>
    <row r="5817" spans="1:5" ht="15.75">
      <c r="A5817" s="129"/>
      <c r="B5817" s="274"/>
      <c r="C5817" s="98"/>
      <c r="D5817" s="98"/>
      <c r="E5817" s="276"/>
    </row>
    <row r="5818" spans="1:5" ht="15.75">
      <c r="A5818" s="129"/>
      <c r="B5818" s="274"/>
      <c r="C5818" s="98"/>
      <c r="D5818" s="98"/>
      <c r="E5818" s="276"/>
    </row>
    <row r="5819" spans="1:5" ht="15.75">
      <c r="A5819" s="129"/>
      <c r="B5819" s="274"/>
      <c r="C5819" s="98"/>
      <c r="D5819" s="98"/>
      <c r="E5819" s="276"/>
    </row>
    <row r="5820" spans="1:5" ht="15.75">
      <c r="A5820" s="129"/>
      <c r="B5820" s="274"/>
      <c r="C5820" s="98"/>
      <c r="D5820" s="98"/>
      <c r="E5820" s="276"/>
    </row>
    <row r="5821" spans="1:5" ht="15.75">
      <c r="A5821" s="129"/>
      <c r="B5821" s="274"/>
      <c r="C5821" s="98"/>
      <c r="D5821" s="98"/>
      <c r="E5821" s="276"/>
    </row>
    <row r="5822" spans="1:5" ht="15.75">
      <c r="A5822" s="129"/>
      <c r="B5822" s="274"/>
      <c r="C5822" s="98"/>
      <c r="D5822" s="98"/>
      <c r="E5822" s="276"/>
    </row>
    <row r="5823" spans="1:5" ht="15.75">
      <c r="A5823" s="129"/>
      <c r="B5823" s="274"/>
      <c r="C5823" s="98"/>
      <c r="D5823" s="98"/>
      <c r="E5823" s="276"/>
    </row>
    <row r="5824" spans="1:5" ht="15.75">
      <c r="A5824" s="129"/>
      <c r="B5824" s="274"/>
      <c r="C5824" s="98"/>
      <c r="D5824" s="98"/>
      <c r="E5824" s="276"/>
    </row>
    <row r="5825" spans="1:5" ht="15.75">
      <c r="A5825" s="129"/>
      <c r="B5825" s="274"/>
      <c r="C5825" s="98"/>
      <c r="D5825" s="98"/>
      <c r="E5825" s="276"/>
    </row>
    <row r="5826" spans="1:5" ht="15.75">
      <c r="A5826" s="129"/>
      <c r="B5826" s="274"/>
      <c r="C5826" s="98"/>
      <c r="D5826" s="98"/>
      <c r="E5826" s="276"/>
    </row>
    <row r="5827" spans="1:5" ht="15.75">
      <c r="A5827" s="129"/>
      <c r="B5827" s="274"/>
      <c r="C5827" s="98"/>
      <c r="D5827" s="98"/>
      <c r="E5827" s="276"/>
    </row>
    <row r="5828" spans="1:5" ht="15.75">
      <c r="A5828" s="129"/>
      <c r="B5828" s="274"/>
      <c r="C5828" s="98"/>
      <c r="D5828" s="98"/>
      <c r="E5828" s="276"/>
    </row>
    <row r="5829" spans="1:5" ht="15.75">
      <c r="A5829" s="129"/>
      <c r="B5829" s="274"/>
      <c r="C5829" s="98"/>
      <c r="D5829" s="98"/>
      <c r="E5829" s="276"/>
    </row>
    <row r="5830" spans="1:5" ht="15.75">
      <c r="A5830" s="129"/>
      <c r="B5830" s="274"/>
      <c r="C5830" s="98"/>
      <c r="D5830" s="98"/>
      <c r="E5830" s="276"/>
    </row>
    <row r="5831" spans="1:5" ht="15.75">
      <c r="A5831" s="129"/>
      <c r="B5831" s="274"/>
      <c r="C5831" s="98"/>
      <c r="D5831" s="98"/>
      <c r="E5831" s="276"/>
    </row>
    <row r="5832" spans="1:5" ht="15.75">
      <c r="A5832" s="129"/>
      <c r="B5832" s="274"/>
      <c r="C5832" s="98"/>
      <c r="D5832" s="98"/>
      <c r="E5832" s="276"/>
    </row>
    <row r="5833" spans="1:5" ht="15.75">
      <c r="A5833" s="129"/>
      <c r="B5833" s="274"/>
      <c r="C5833" s="98"/>
      <c r="D5833" s="98"/>
      <c r="E5833" s="276"/>
    </row>
    <row r="5834" spans="1:5" ht="15.75">
      <c r="A5834" s="129"/>
      <c r="B5834" s="274"/>
      <c r="C5834" s="98"/>
      <c r="D5834" s="98"/>
      <c r="E5834" s="276"/>
    </row>
    <row r="5835" spans="1:5" ht="15.75">
      <c r="A5835" s="129"/>
      <c r="B5835" s="274"/>
      <c r="C5835" s="98"/>
      <c r="D5835" s="98"/>
      <c r="E5835" s="276"/>
    </row>
    <row r="5836" spans="1:5" ht="15.75">
      <c r="A5836" s="129"/>
      <c r="B5836" s="274"/>
      <c r="C5836" s="98"/>
      <c r="D5836" s="98"/>
      <c r="E5836" s="276"/>
    </row>
    <row r="5837" spans="1:5" ht="15.75">
      <c r="A5837" s="129"/>
      <c r="B5837" s="274"/>
      <c r="C5837" s="98"/>
      <c r="D5837" s="98"/>
      <c r="E5837" s="276"/>
    </row>
    <row r="5838" spans="1:5" ht="15.75">
      <c r="A5838" s="129"/>
      <c r="B5838" s="274"/>
      <c r="C5838" s="98"/>
      <c r="D5838" s="98"/>
      <c r="E5838" s="276"/>
    </row>
    <row r="5839" spans="1:5" ht="15.75">
      <c r="A5839" s="129"/>
      <c r="B5839" s="274"/>
      <c r="C5839" s="98"/>
      <c r="D5839" s="98"/>
      <c r="E5839" s="276"/>
    </row>
    <row r="5840" spans="1:5" ht="15.75">
      <c r="A5840" s="129"/>
      <c r="B5840" s="274"/>
      <c r="C5840" s="98"/>
      <c r="D5840" s="98"/>
      <c r="E5840" s="276"/>
    </row>
    <row r="5841" spans="1:5" ht="15.75">
      <c r="A5841" s="129"/>
      <c r="B5841" s="274"/>
      <c r="C5841" s="98"/>
      <c r="D5841" s="98"/>
      <c r="E5841" s="276"/>
    </row>
    <row r="5842" spans="1:5" ht="15.75">
      <c r="A5842" s="129"/>
      <c r="B5842" s="274"/>
      <c r="C5842" s="98"/>
      <c r="D5842" s="98"/>
      <c r="E5842" s="276"/>
    </row>
    <row r="5843" spans="1:5" ht="15.75">
      <c r="A5843" s="129"/>
      <c r="B5843" s="274"/>
      <c r="C5843" s="98"/>
      <c r="D5843" s="98"/>
      <c r="E5843" s="276"/>
    </row>
    <row r="5844" spans="1:5" ht="15.75">
      <c r="A5844" s="129"/>
      <c r="B5844" s="274"/>
      <c r="C5844" s="98"/>
      <c r="D5844" s="98"/>
      <c r="E5844" s="276"/>
    </row>
    <row r="5845" spans="1:5" ht="15.75">
      <c r="A5845" s="129"/>
      <c r="B5845" s="274"/>
      <c r="C5845" s="98"/>
      <c r="D5845" s="98"/>
      <c r="E5845" s="276"/>
    </row>
    <row r="5846" spans="1:5" ht="15.75">
      <c r="A5846" s="129"/>
      <c r="B5846" s="274"/>
      <c r="C5846" s="98"/>
      <c r="D5846" s="98"/>
      <c r="E5846" s="276"/>
    </row>
    <row r="5847" spans="1:5" ht="15.75">
      <c r="A5847" s="129"/>
      <c r="B5847" s="274"/>
      <c r="C5847" s="98"/>
      <c r="D5847" s="98"/>
      <c r="E5847" s="276"/>
    </row>
    <row r="5848" spans="1:5" ht="15.75">
      <c r="A5848" s="129"/>
      <c r="B5848" s="274"/>
      <c r="C5848" s="98"/>
      <c r="D5848" s="98"/>
      <c r="E5848" s="276"/>
    </row>
    <row r="5849" spans="1:5" ht="15.75">
      <c r="A5849" s="129"/>
      <c r="B5849" s="274"/>
      <c r="C5849" s="98"/>
      <c r="D5849" s="98"/>
      <c r="E5849" s="276"/>
    </row>
    <row r="5850" spans="1:5" ht="15.75">
      <c r="A5850" s="129"/>
      <c r="B5850" s="274"/>
      <c r="C5850" s="98"/>
      <c r="D5850" s="98"/>
      <c r="E5850" s="276"/>
    </row>
    <row r="5851" spans="1:5" ht="15.75">
      <c r="A5851" s="129"/>
      <c r="B5851" s="274"/>
      <c r="C5851" s="98"/>
      <c r="D5851" s="98"/>
      <c r="E5851" s="276"/>
    </row>
    <row r="5852" spans="1:5" ht="15.75">
      <c r="A5852" s="129"/>
      <c r="B5852" s="274"/>
      <c r="C5852" s="98"/>
      <c r="D5852" s="98"/>
      <c r="E5852" s="276"/>
    </row>
    <row r="5853" spans="1:5" ht="15.75">
      <c r="A5853" s="129"/>
      <c r="B5853" s="274"/>
      <c r="C5853" s="98"/>
      <c r="D5853" s="98"/>
      <c r="E5853" s="276"/>
    </row>
    <row r="5854" spans="1:5" ht="15.75">
      <c r="A5854" s="129"/>
      <c r="B5854" s="274"/>
      <c r="C5854" s="98"/>
      <c r="D5854" s="98"/>
      <c r="E5854" s="276"/>
    </row>
    <row r="5855" spans="1:5" ht="15.75">
      <c r="A5855" s="129"/>
      <c r="B5855" s="274"/>
      <c r="C5855" s="98"/>
      <c r="D5855" s="98"/>
      <c r="E5855" s="276"/>
    </row>
    <row r="5856" spans="1:5" ht="15.75">
      <c r="A5856" s="129"/>
      <c r="B5856" s="274"/>
      <c r="C5856" s="98"/>
      <c r="D5856" s="98"/>
      <c r="E5856" s="276"/>
    </row>
    <row r="5857" spans="1:5" ht="15.75">
      <c r="A5857" s="129"/>
      <c r="B5857" s="274"/>
      <c r="C5857" s="98"/>
      <c r="D5857" s="98"/>
      <c r="E5857" s="276"/>
    </row>
    <row r="5858" spans="1:5" ht="15.75">
      <c r="A5858" s="129"/>
      <c r="B5858" s="274"/>
      <c r="C5858" s="98"/>
      <c r="D5858" s="98"/>
      <c r="E5858" s="276"/>
    </row>
    <row r="5859" spans="1:5" ht="15.75">
      <c r="A5859" s="129"/>
      <c r="B5859" s="274"/>
      <c r="C5859" s="98"/>
      <c r="D5859" s="98"/>
      <c r="E5859" s="276"/>
    </row>
    <row r="5860" spans="1:5" ht="15.75">
      <c r="A5860" s="129"/>
      <c r="B5860" s="274"/>
      <c r="C5860" s="98"/>
      <c r="D5860" s="98"/>
      <c r="E5860" s="276"/>
    </row>
    <row r="5861" spans="1:5" ht="15.75">
      <c r="A5861" s="129"/>
      <c r="B5861" s="274"/>
      <c r="C5861" s="98"/>
      <c r="D5861" s="98"/>
      <c r="E5861" s="276"/>
    </row>
    <row r="5862" spans="1:5" ht="15.75">
      <c r="A5862" s="129"/>
      <c r="B5862" s="274"/>
      <c r="C5862" s="98"/>
      <c r="D5862" s="98"/>
      <c r="E5862" s="276"/>
    </row>
    <row r="5863" spans="1:5" ht="15.75">
      <c r="A5863" s="129"/>
      <c r="B5863" s="274"/>
      <c r="C5863" s="98"/>
      <c r="D5863" s="98"/>
      <c r="E5863" s="276"/>
    </row>
    <row r="5864" spans="1:5" ht="15.75">
      <c r="A5864" s="129"/>
      <c r="B5864" s="274"/>
      <c r="C5864" s="98"/>
      <c r="D5864" s="98"/>
      <c r="E5864" s="276"/>
    </row>
    <row r="5865" spans="1:5" ht="15.75">
      <c r="A5865" s="129"/>
      <c r="B5865" s="274"/>
      <c r="C5865" s="98"/>
      <c r="D5865" s="98"/>
      <c r="E5865" s="276"/>
    </row>
    <row r="5866" spans="1:5" ht="15.75">
      <c r="A5866" s="129"/>
      <c r="B5866" s="274"/>
      <c r="C5866" s="98"/>
      <c r="D5866" s="98"/>
      <c r="E5866" s="276"/>
    </row>
    <row r="5867" spans="1:5" ht="15.75">
      <c r="A5867" s="129"/>
      <c r="B5867" s="274"/>
      <c r="C5867" s="98"/>
      <c r="D5867" s="98"/>
      <c r="E5867" s="276"/>
    </row>
    <row r="5868" spans="1:5" ht="15.75">
      <c r="A5868" s="129"/>
      <c r="B5868" s="274"/>
      <c r="C5868" s="98"/>
      <c r="D5868" s="98"/>
      <c r="E5868" s="276"/>
    </row>
    <row r="5869" spans="1:5" ht="15.75">
      <c r="A5869" s="129"/>
      <c r="B5869" s="274"/>
      <c r="C5869" s="98"/>
      <c r="D5869" s="98"/>
      <c r="E5869" s="276"/>
    </row>
    <row r="5870" spans="1:5" ht="15.75">
      <c r="A5870" s="129"/>
      <c r="B5870" s="274"/>
      <c r="C5870" s="98"/>
      <c r="D5870" s="98"/>
      <c r="E5870" s="276"/>
    </row>
    <row r="5871" spans="1:5" ht="15.75">
      <c r="A5871" s="129"/>
      <c r="B5871" s="274"/>
      <c r="C5871" s="98"/>
      <c r="D5871" s="98"/>
      <c r="E5871" s="276"/>
    </row>
    <row r="5872" spans="1:5" ht="15.75">
      <c r="A5872" s="129"/>
      <c r="B5872" s="274"/>
      <c r="C5872" s="98"/>
      <c r="D5872" s="98"/>
      <c r="E5872" s="276"/>
    </row>
    <row r="5873" spans="1:5" ht="15.75">
      <c r="A5873" s="129"/>
      <c r="B5873" s="274"/>
      <c r="C5873" s="98"/>
      <c r="D5873" s="98"/>
      <c r="E5873" s="276"/>
    </row>
    <row r="5874" spans="1:5" ht="15.75">
      <c r="A5874" s="129"/>
      <c r="B5874" s="274"/>
      <c r="C5874" s="98"/>
      <c r="D5874" s="98"/>
      <c r="E5874" s="276"/>
    </row>
    <row r="5875" spans="1:5" ht="15.75">
      <c r="A5875" s="129"/>
      <c r="B5875" s="274"/>
      <c r="C5875" s="98"/>
      <c r="D5875" s="98"/>
      <c r="E5875" s="276"/>
    </row>
    <row r="5876" spans="1:5" ht="15.75">
      <c r="A5876" s="129"/>
      <c r="B5876" s="274"/>
      <c r="C5876" s="98"/>
      <c r="D5876" s="98"/>
      <c r="E5876" s="276"/>
    </row>
    <row r="5877" spans="1:5" ht="15.75">
      <c r="A5877" s="129"/>
      <c r="B5877" s="274"/>
      <c r="C5877" s="98"/>
      <c r="D5877" s="98"/>
      <c r="E5877" s="276"/>
    </row>
    <row r="5878" spans="1:5" ht="15.75">
      <c r="A5878" s="129"/>
      <c r="B5878" s="274"/>
      <c r="C5878" s="98"/>
      <c r="D5878" s="98"/>
      <c r="E5878" s="276"/>
    </row>
    <row r="5879" spans="1:5" ht="15.75">
      <c r="A5879" s="129"/>
      <c r="B5879" s="274"/>
      <c r="C5879" s="98"/>
      <c r="D5879" s="98"/>
      <c r="E5879" s="276"/>
    </row>
    <row r="5880" spans="1:5" ht="15.75">
      <c r="A5880" s="129"/>
      <c r="B5880" s="274"/>
      <c r="C5880" s="98"/>
      <c r="D5880" s="98"/>
      <c r="E5880" s="276"/>
    </row>
    <row r="5881" spans="1:5" ht="15.75">
      <c r="A5881" s="129"/>
      <c r="B5881" s="274"/>
      <c r="C5881" s="98"/>
      <c r="D5881" s="98"/>
      <c r="E5881" s="276"/>
    </row>
    <row r="5882" spans="1:5" ht="15.75">
      <c r="A5882" s="129"/>
      <c r="B5882" s="274"/>
      <c r="C5882" s="98"/>
      <c r="D5882" s="98"/>
      <c r="E5882" s="276"/>
    </row>
    <row r="5883" spans="1:5" ht="15.75">
      <c r="A5883" s="129"/>
      <c r="B5883" s="274"/>
      <c r="C5883" s="98"/>
      <c r="D5883" s="98"/>
      <c r="E5883" s="276"/>
    </row>
    <row r="5884" spans="1:5" ht="15.75">
      <c r="A5884" s="129"/>
      <c r="B5884" s="274"/>
      <c r="C5884" s="98"/>
      <c r="D5884" s="98"/>
      <c r="E5884" s="276"/>
    </row>
    <row r="5885" spans="1:5" ht="15.75">
      <c r="A5885" s="129"/>
      <c r="B5885" s="274"/>
      <c r="C5885" s="98"/>
      <c r="D5885" s="98"/>
      <c r="E5885" s="276"/>
    </row>
    <row r="5886" spans="1:5" ht="15.75">
      <c r="A5886" s="129"/>
      <c r="B5886" s="274"/>
      <c r="C5886" s="98"/>
      <c r="D5886" s="98"/>
      <c r="E5886" s="276"/>
    </row>
    <row r="5887" spans="1:5" ht="15.75">
      <c r="A5887" s="129"/>
      <c r="B5887" s="274"/>
      <c r="C5887" s="98"/>
      <c r="D5887" s="98"/>
      <c r="E5887" s="276"/>
    </row>
    <row r="5888" spans="1:5" ht="15.75">
      <c r="A5888" s="129"/>
      <c r="B5888" s="274"/>
      <c r="C5888" s="98"/>
      <c r="D5888" s="98"/>
      <c r="E5888" s="276"/>
    </row>
    <row r="5889" spans="1:5" ht="15.75">
      <c r="A5889" s="129"/>
      <c r="B5889" s="274"/>
      <c r="C5889" s="98"/>
      <c r="D5889" s="98"/>
      <c r="E5889" s="276"/>
    </row>
    <row r="5890" spans="1:5" ht="15.75">
      <c r="A5890" s="129"/>
      <c r="B5890" s="274"/>
      <c r="C5890" s="98"/>
      <c r="D5890" s="98"/>
      <c r="E5890" s="276"/>
    </row>
    <row r="5891" spans="1:5" ht="15.75">
      <c r="A5891" s="129"/>
      <c r="B5891" s="274"/>
      <c r="C5891" s="98"/>
      <c r="D5891" s="98"/>
      <c r="E5891" s="276"/>
    </row>
    <row r="5892" spans="1:5" ht="15.75">
      <c r="A5892" s="129"/>
      <c r="B5892" s="274"/>
      <c r="C5892" s="98"/>
      <c r="D5892" s="98"/>
      <c r="E5892" s="276"/>
    </row>
    <row r="5893" spans="1:5" ht="15.75">
      <c r="A5893" s="129"/>
      <c r="B5893" s="274"/>
      <c r="C5893" s="98"/>
      <c r="D5893" s="98"/>
      <c r="E5893" s="276"/>
    </row>
    <row r="5894" spans="1:5" ht="15.75">
      <c r="A5894" s="129"/>
      <c r="B5894" s="274"/>
      <c r="C5894" s="98"/>
      <c r="D5894" s="98"/>
      <c r="E5894" s="276"/>
    </row>
    <row r="5895" spans="1:5" ht="15.75">
      <c r="A5895" s="129"/>
      <c r="B5895" s="274"/>
      <c r="C5895" s="98"/>
      <c r="D5895" s="98"/>
      <c r="E5895" s="276"/>
    </row>
    <row r="5896" spans="1:5" ht="15.75">
      <c r="A5896" s="129"/>
      <c r="B5896" s="274"/>
      <c r="C5896" s="98"/>
      <c r="D5896" s="98"/>
      <c r="E5896" s="276"/>
    </row>
    <row r="5897" spans="1:5" ht="15.75">
      <c r="A5897" s="129"/>
      <c r="B5897" s="274"/>
      <c r="C5897" s="98"/>
      <c r="D5897" s="98"/>
      <c r="E5897" s="276"/>
    </row>
    <row r="5898" spans="1:5" ht="15.75">
      <c r="A5898" s="129"/>
      <c r="B5898" s="274"/>
      <c r="C5898" s="98"/>
      <c r="D5898" s="98"/>
      <c r="E5898" s="276"/>
    </row>
    <row r="5899" spans="1:5" ht="15.75">
      <c r="A5899" s="129"/>
      <c r="B5899" s="274"/>
      <c r="C5899" s="98"/>
      <c r="D5899" s="98"/>
      <c r="E5899" s="276"/>
    </row>
    <row r="5900" spans="1:5" ht="15.75">
      <c r="A5900" s="129"/>
      <c r="B5900" s="274"/>
      <c r="C5900" s="98"/>
      <c r="D5900" s="98"/>
      <c r="E5900" s="276"/>
    </row>
    <row r="5901" spans="1:5" ht="15.75">
      <c r="A5901" s="129"/>
      <c r="B5901" s="274"/>
      <c r="C5901" s="98"/>
      <c r="D5901" s="98"/>
      <c r="E5901" s="276"/>
    </row>
    <row r="5902" spans="1:5" ht="15.75">
      <c r="A5902" s="129"/>
      <c r="B5902" s="274"/>
      <c r="C5902" s="98"/>
      <c r="D5902" s="98"/>
      <c r="E5902" s="276"/>
    </row>
    <row r="5903" spans="1:5" ht="15.75">
      <c r="A5903" s="129"/>
      <c r="B5903" s="274"/>
      <c r="C5903" s="98"/>
      <c r="D5903" s="98"/>
      <c r="E5903" s="276"/>
    </row>
    <row r="5904" spans="1:5" ht="15.75">
      <c r="A5904" s="129"/>
      <c r="B5904" s="274"/>
      <c r="C5904" s="98"/>
      <c r="D5904" s="98"/>
      <c r="E5904" s="276"/>
    </row>
    <row r="5905" spans="1:5" ht="15.75">
      <c r="A5905" s="129"/>
      <c r="B5905" s="274"/>
      <c r="C5905" s="98"/>
      <c r="D5905" s="98"/>
      <c r="E5905" s="276"/>
    </row>
    <row r="5906" spans="1:5" ht="15.75">
      <c r="A5906" s="129"/>
      <c r="B5906" s="274"/>
      <c r="C5906" s="98"/>
      <c r="D5906" s="98"/>
      <c r="E5906" s="276"/>
    </row>
    <row r="5907" spans="1:5" ht="15.75">
      <c r="A5907" s="129"/>
      <c r="B5907" s="274"/>
      <c r="C5907" s="98"/>
      <c r="D5907" s="98"/>
      <c r="E5907" s="276"/>
    </row>
    <row r="5908" spans="1:5" ht="15.75">
      <c r="A5908" s="129"/>
      <c r="B5908" s="274"/>
      <c r="C5908" s="98"/>
      <c r="D5908" s="98"/>
      <c r="E5908" s="276"/>
    </row>
    <row r="5909" spans="1:5" ht="15.75">
      <c r="A5909" s="129"/>
      <c r="B5909" s="274"/>
      <c r="C5909" s="98"/>
      <c r="D5909" s="98"/>
      <c r="E5909" s="276"/>
    </row>
    <row r="5910" spans="1:5" ht="15.75">
      <c r="A5910" s="129"/>
      <c r="B5910" s="274"/>
      <c r="C5910" s="98"/>
      <c r="D5910" s="98"/>
      <c r="E5910" s="276"/>
    </row>
    <row r="5911" spans="1:5" ht="15.75">
      <c r="A5911" s="129"/>
      <c r="B5911" s="274"/>
      <c r="C5911" s="98"/>
      <c r="D5911" s="98"/>
      <c r="E5911" s="276"/>
    </row>
    <row r="5912" spans="1:5" ht="15.75">
      <c r="A5912" s="129"/>
      <c r="B5912" s="274"/>
      <c r="C5912" s="98"/>
      <c r="D5912" s="98"/>
      <c r="E5912" s="276"/>
    </row>
    <row r="5913" spans="1:5" ht="15.75">
      <c r="A5913" s="129"/>
      <c r="B5913" s="274"/>
      <c r="C5913" s="98"/>
      <c r="D5913" s="98"/>
      <c r="E5913" s="276"/>
    </row>
    <row r="5914" spans="1:5" ht="15.75">
      <c r="A5914" s="129"/>
      <c r="B5914" s="274"/>
      <c r="C5914" s="98"/>
      <c r="D5914" s="98"/>
      <c r="E5914" s="276"/>
    </row>
    <row r="5915" spans="1:5" ht="15.75">
      <c r="A5915" s="129"/>
      <c r="B5915" s="274"/>
      <c r="C5915" s="98"/>
      <c r="D5915" s="98"/>
      <c r="E5915" s="276"/>
    </row>
    <row r="5916" spans="1:5" ht="15.75">
      <c r="A5916" s="129"/>
      <c r="B5916" s="274"/>
      <c r="C5916" s="98"/>
      <c r="D5916" s="98"/>
      <c r="E5916" s="276"/>
    </row>
    <row r="5917" spans="1:5" ht="15.75">
      <c r="A5917" s="129"/>
      <c r="B5917" s="274"/>
      <c r="C5917" s="98"/>
      <c r="D5917" s="98"/>
      <c r="E5917" s="276"/>
    </row>
    <row r="5918" spans="1:5" ht="15.75">
      <c r="A5918" s="129"/>
      <c r="B5918" s="274"/>
      <c r="C5918" s="98"/>
      <c r="D5918" s="98"/>
      <c r="E5918" s="276"/>
    </row>
    <row r="5919" spans="1:5" ht="15.75">
      <c r="A5919" s="129"/>
      <c r="B5919" s="274"/>
      <c r="C5919" s="98"/>
      <c r="D5919" s="98"/>
      <c r="E5919" s="276"/>
    </row>
    <row r="5920" spans="1:5" ht="15.75">
      <c r="A5920" s="129"/>
      <c r="B5920" s="274"/>
      <c r="C5920" s="98"/>
      <c r="D5920" s="98"/>
      <c r="E5920" s="276"/>
    </row>
    <row r="5921" spans="1:5" ht="15.75">
      <c r="A5921" s="129"/>
      <c r="B5921" s="274"/>
      <c r="C5921" s="98"/>
      <c r="D5921" s="98"/>
      <c r="E5921" s="276"/>
    </row>
    <row r="5922" spans="1:5" ht="15.75">
      <c r="A5922" s="129"/>
      <c r="B5922" s="274"/>
      <c r="C5922" s="98"/>
      <c r="D5922" s="98"/>
      <c r="E5922" s="276"/>
    </row>
    <row r="5923" spans="1:5" ht="15.75">
      <c r="A5923" s="129"/>
      <c r="B5923" s="274"/>
      <c r="C5923" s="98"/>
      <c r="D5923" s="98"/>
      <c r="E5923" s="276"/>
    </row>
    <row r="5924" spans="1:5" ht="15.75">
      <c r="A5924" s="129"/>
      <c r="B5924" s="274"/>
      <c r="C5924" s="98"/>
      <c r="D5924" s="98"/>
      <c r="E5924" s="276"/>
    </row>
    <row r="5925" spans="1:5" ht="15.75">
      <c r="A5925" s="129"/>
      <c r="B5925" s="274"/>
      <c r="C5925" s="98"/>
      <c r="D5925" s="98"/>
      <c r="E5925" s="276"/>
    </row>
    <row r="5926" spans="1:5" ht="15.75">
      <c r="A5926" s="129"/>
      <c r="B5926" s="274"/>
      <c r="C5926" s="98"/>
      <c r="D5926" s="98"/>
      <c r="E5926" s="276"/>
    </row>
    <row r="5927" spans="1:5" ht="15.75">
      <c r="A5927" s="129"/>
      <c r="B5927" s="274"/>
      <c r="C5927" s="98"/>
      <c r="D5927" s="98"/>
      <c r="E5927" s="276"/>
    </row>
    <row r="5928" spans="1:5" ht="15.75">
      <c r="A5928" s="129"/>
      <c r="B5928" s="274"/>
      <c r="C5928" s="98"/>
      <c r="D5928" s="98"/>
      <c r="E5928" s="276"/>
    </row>
    <row r="5929" spans="1:5" ht="15.75">
      <c r="A5929" s="129"/>
      <c r="B5929" s="274"/>
      <c r="C5929" s="98"/>
      <c r="D5929" s="98"/>
      <c r="E5929" s="276"/>
    </row>
    <row r="5930" spans="1:5" ht="15.75">
      <c r="A5930" s="129"/>
      <c r="B5930" s="274"/>
      <c r="C5930" s="98"/>
      <c r="D5930" s="98"/>
      <c r="E5930" s="276"/>
    </row>
    <row r="5931" spans="1:5" ht="15.75">
      <c r="A5931" s="129"/>
      <c r="B5931" s="274"/>
      <c r="C5931" s="98"/>
      <c r="D5931" s="98"/>
      <c r="E5931" s="276"/>
    </row>
    <row r="5932" spans="1:5" ht="15.75">
      <c r="A5932" s="129"/>
      <c r="B5932" s="274"/>
      <c r="C5932" s="98"/>
      <c r="D5932" s="98"/>
      <c r="E5932" s="276"/>
    </row>
    <row r="5933" spans="1:5" ht="15.75">
      <c r="A5933" s="129"/>
      <c r="B5933" s="274"/>
      <c r="C5933" s="98"/>
      <c r="D5933" s="98"/>
      <c r="E5933" s="276"/>
    </row>
    <row r="5934" spans="1:5" ht="15.75">
      <c r="A5934" s="129"/>
      <c r="B5934" s="274"/>
      <c r="C5934" s="98"/>
      <c r="D5934" s="98"/>
      <c r="E5934" s="276"/>
    </row>
    <row r="5935" spans="1:5" ht="15.75">
      <c r="A5935" s="129"/>
      <c r="B5935" s="274"/>
      <c r="C5935" s="98"/>
      <c r="D5935" s="98"/>
      <c r="E5935" s="276"/>
    </row>
    <row r="5936" spans="1:5" ht="15.75">
      <c r="A5936" s="129"/>
      <c r="B5936" s="274"/>
      <c r="C5936" s="98"/>
      <c r="D5936" s="98"/>
      <c r="E5936" s="276"/>
    </row>
    <row r="5937" spans="1:5" ht="15.75">
      <c r="A5937" s="129"/>
      <c r="B5937" s="274"/>
      <c r="C5937" s="98"/>
      <c r="D5937" s="98"/>
      <c r="E5937" s="276"/>
    </row>
    <row r="5938" spans="1:5" ht="15.75">
      <c r="A5938" s="129"/>
      <c r="B5938" s="274"/>
      <c r="C5938" s="98"/>
      <c r="D5938" s="98"/>
      <c r="E5938" s="276"/>
    </row>
    <row r="5939" spans="1:5" ht="15.75">
      <c r="A5939" s="129"/>
      <c r="B5939" s="274"/>
      <c r="C5939" s="98"/>
      <c r="D5939" s="98"/>
      <c r="E5939" s="276"/>
    </row>
    <row r="5940" spans="1:5" ht="15.75">
      <c r="A5940" s="129"/>
      <c r="B5940" s="274"/>
      <c r="C5940" s="98"/>
      <c r="D5940" s="98"/>
      <c r="E5940" s="276"/>
    </row>
    <row r="5941" spans="1:5" ht="15.75">
      <c r="A5941" s="129"/>
      <c r="B5941" s="274"/>
      <c r="C5941" s="98"/>
      <c r="D5941" s="98"/>
      <c r="E5941" s="276"/>
    </row>
    <row r="5942" spans="1:5" ht="15.75">
      <c r="A5942" s="129"/>
      <c r="B5942" s="274"/>
      <c r="C5942" s="98"/>
      <c r="D5942" s="98"/>
      <c r="E5942" s="276"/>
    </row>
    <row r="5943" spans="1:5" ht="15.75">
      <c r="A5943" s="129"/>
      <c r="B5943" s="274"/>
      <c r="C5943" s="98"/>
      <c r="D5943" s="98"/>
      <c r="E5943" s="276"/>
    </row>
    <row r="5944" spans="1:5" ht="15.75">
      <c r="A5944" s="129"/>
      <c r="B5944" s="274"/>
      <c r="C5944" s="98"/>
      <c r="D5944" s="98"/>
      <c r="E5944" s="276"/>
    </row>
    <row r="5945" spans="1:5" ht="15.75">
      <c r="A5945" s="129"/>
      <c r="B5945" s="274"/>
      <c r="C5945" s="98"/>
      <c r="D5945" s="98"/>
      <c r="E5945" s="276"/>
    </row>
    <row r="5946" spans="1:5" ht="15.75">
      <c r="A5946" s="129"/>
      <c r="B5946" s="274"/>
      <c r="C5946" s="98"/>
      <c r="D5946" s="98"/>
      <c r="E5946" s="276"/>
    </row>
    <row r="5947" spans="1:5" ht="15.75">
      <c r="A5947" s="129"/>
      <c r="B5947" s="274"/>
      <c r="C5947" s="98"/>
      <c r="D5947" s="98"/>
      <c r="E5947" s="276"/>
    </row>
    <row r="5948" spans="1:5" ht="15.75">
      <c r="A5948" s="129"/>
      <c r="B5948" s="274"/>
      <c r="C5948" s="98"/>
      <c r="D5948" s="98"/>
      <c r="E5948" s="276"/>
    </row>
    <row r="5949" spans="1:5" ht="15.75">
      <c r="A5949" s="129"/>
      <c r="B5949" s="274"/>
      <c r="C5949" s="98"/>
      <c r="D5949" s="98"/>
      <c r="E5949" s="276"/>
    </row>
    <row r="5950" spans="1:5" ht="15.75">
      <c r="A5950" s="129"/>
      <c r="B5950" s="274"/>
      <c r="C5950" s="98"/>
      <c r="D5950" s="98"/>
      <c r="E5950" s="276"/>
    </row>
    <row r="5951" spans="1:5" ht="15.75">
      <c r="A5951" s="129"/>
      <c r="B5951" s="274"/>
      <c r="C5951" s="98"/>
      <c r="D5951" s="98"/>
      <c r="E5951" s="276"/>
    </row>
    <row r="5952" spans="1:5" ht="15.75">
      <c r="A5952" s="129"/>
      <c r="B5952" s="274"/>
      <c r="C5952" s="98"/>
      <c r="D5952" s="98"/>
      <c r="E5952" s="276"/>
    </row>
    <row r="5953" spans="1:5" ht="15.75">
      <c r="A5953" s="129"/>
      <c r="B5953" s="274"/>
      <c r="C5953" s="98"/>
      <c r="D5953" s="98"/>
      <c r="E5953" s="276"/>
    </row>
    <row r="5954" spans="1:5" ht="15.75">
      <c r="A5954" s="129"/>
      <c r="B5954" s="274"/>
      <c r="C5954" s="98"/>
      <c r="D5954" s="98"/>
      <c r="E5954" s="276"/>
    </row>
    <row r="5955" spans="1:5" ht="15.75">
      <c r="A5955" s="129"/>
      <c r="B5955" s="274"/>
      <c r="C5955" s="98"/>
      <c r="D5955" s="98"/>
      <c r="E5955" s="276"/>
    </row>
    <row r="5956" spans="1:5" ht="15.75">
      <c r="A5956" s="129"/>
      <c r="B5956" s="274"/>
      <c r="C5956" s="98"/>
      <c r="D5956" s="98"/>
      <c r="E5956" s="276"/>
    </row>
    <row r="5957" spans="1:5" ht="15.75">
      <c r="A5957" s="129"/>
      <c r="B5957" s="274"/>
      <c r="C5957" s="98"/>
      <c r="D5957" s="98"/>
      <c r="E5957" s="276"/>
    </row>
    <row r="5958" spans="1:5" ht="15.75">
      <c r="A5958" s="129"/>
      <c r="B5958" s="274"/>
      <c r="C5958" s="98"/>
      <c r="D5958" s="98"/>
      <c r="E5958" s="276"/>
    </row>
    <row r="5959" spans="1:5" ht="15.75">
      <c r="A5959" s="129"/>
      <c r="B5959" s="274"/>
      <c r="C5959" s="98"/>
      <c r="D5959" s="98"/>
      <c r="E5959" s="276"/>
    </row>
    <row r="5960" spans="1:5" ht="15.75">
      <c r="A5960" s="129"/>
      <c r="B5960" s="274"/>
      <c r="C5960" s="98"/>
      <c r="D5960" s="98"/>
      <c r="E5960" s="276"/>
    </row>
    <row r="5961" spans="1:5" ht="15.75">
      <c r="A5961" s="129"/>
      <c r="B5961" s="274"/>
      <c r="C5961" s="98"/>
      <c r="D5961" s="98"/>
      <c r="E5961" s="276"/>
    </row>
    <row r="5962" spans="1:5" ht="15.75">
      <c r="A5962" s="129"/>
      <c r="B5962" s="274"/>
      <c r="C5962" s="98"/>
      <c r="D5962" s="98"/>
      <c r="E5962" s="276"/>
    </row>
    <row r="5963" spans="1:5" ht="15.75">
      <c r="A5963" s="129"/>
      <c r="B5963" s="274"/>
      <c r="C5963" s="98"/>
      <c r="D5963" s="98"/>
      <c r="E5963" s="276"/>
    </row>
    <row r="5964" spans="1:5" ht="15.75">
      <c r="A5964" s="129"/>
      <c r="B5964" s="274"/>
      <c r="C5964" s="98"/>
      <c r="D5964" s="98"/>
      <c r="E5964" s="276"/>
    </row>
    <row r="5965" spans="1:5" ht="15.75">
      <c r="A5965" s="129"/>
      <c r="B5965" s="274"/>
      <c r="C5965" s="98"/>
      <c r="D5965" s="98"/>
      <c r="E5965" s="276"/>
    </row>
    <row r="5966" spans="1:5" ht="15.75">
      <c r="A5966" s="129"/>
      <c r="B5966" s="274"/>
      <c r="C5966" s="98"/>
      <c r="D5966" s="98"/>
      <c r="E5966" s="276"/>
    </row>
    <row r="5967" spans="1:5" ht="15.75">
      <c r="A5967" s="129"/>
      <c r="B5967" s="274"/>
      <c r="C5967" s="98"/>
      <c r="D5967" s="98"/>
      <c r="E5967" s="276"/>
    </row>
    <row r="5968" spans="1:5" ht="15.75">
      <c r="A5968" s="129"/>
      <c r="B5968" s="274"/>
      <c r="C5968" s="98"/>
      <c r="D5968" s="98"/>
      <c r="E5968" s="276"/>
    </row>
    <row r="5969" spans="1:5" ht="15.75">
      <c r="A5969" s="129"/>
      <c r="B5969" s="274"/>
      <c r="C5969" s="98"/>
      <c r="D5969" s="98"/>
      <c r="E5969" s="276"/>
    </row>
    <row r="5970" spans="1:5" ht="15.75">
      <c r="A5970" s="129"/>
      <c r="B5970" s="274"/>
      <c r="C5970" s="98"/>
      <c r="D5970" s="98"/>
      <c r="E5970" s="276"/>
    </row>
    <row r="5971" spans="1:5" ht="15.75">
      <c r="A5971" s="129"/>
      <c r="B5971" s="274"/>
      <c r="C5971" s="98"/>
      <c r="D5971" s="98"/>
      <c r="E5971" s="276"/>
    </row>
    <row r="5972" spans="1:5" ht="15.75">
      <c r="A5972" s="129"/>
      <c r="B5972" s="274"/>
      <c r="C5972" s="98"/>
      <c r="D5972" s="98"/>
      <c r="E5972" s="276"/>
    </row>
    <row r="5973" spans="1:5" ht="15.75">
      <c r="A5973" s="129"/>
      <c r="B5973" s="274"/>
      <c r="C5973" s="98"/>
      <c r="D5973" s="98"/>
      <c r="E5973" s="276"/>
    </row>
    <row r="5974" spans="1:5" ht="15.75">
      <c r="A5974" s="129"/>
      <c r="B5974" s="274"/>
      <c r="C5974" s="98"/>
      <c r="D5974" s="98"/>
      <c r="E5974" s="276"/>
    </row>
    <row r="5975" spans="1:5" ht="15.75">
      <c r="A5975" s="129"/>
      <c r="B5975" s="274"/>
      <c r="C5975" s="98"/>
      <c r="D5975" s="98"/>
      <c r="E5975" s="276"/>
    </row>
    <row r="5976" spans="1:5" ht="15.75">
      <c r="A5976" s="129"/>
      <c r="B5976" s="274"/>
      <c r="C5976" s="98"/>
      <c r="D5976" s="98"/>
      <c r="E5976" s="276"/>
    </row>
    <row r="5977" spans="1:5" ht="15.75">
      <c r="A5977" s="129"/>
      <c r="B5977" s="274"/>
      <c r="C5977" s="98"/>
      <c r="D5977" s="98"/>
      <c r="E5977" s="276"/>
    </row>
    <row r="5978" spans="1:5" ht="15.75">
      <c r="A5978" s="129"/>
      <c r="B5978" s="274"/>
      <c r="C5978" s="98"/>
      <c r="D5978" s="98"/>
      <c r="E5978" s="276"/>
    </row>
    <row r="5979" spans="1:5" ht="15.75">
      <c r="A5979" s="129"/>
      <c r="B5979" s="274"/>
      <c r="C5979" s="98"/>
      <c r="D5979" s="98"/>
      <c r="E5979" s="276"/>
    </row>
    <row r="5980" spans="1:5" ht="15.75">
      <c r="A5980" s="129"/>
      <c r="B5980" s="274"/>
      <c r="C5980" s="98"/>
      <c r="D5980" s="98"/>
      <c r="E5980" s="276"/>
    </row>
    <row r="5981" spans="1:5" ht="15.75">
      <c r="A5981" s="129"/>
      <c r="B5981" s="274"/>
      <c r="C5981" s="98"/>
      <c r="D5981" s="98"/>
      <c r="E5981" s="276"/>
    </row>
    <row r="5982" spans="1:5" ht="15.75">
      <c r="A5982" s="129"/>
      <c r="B5982" s="274"/>
      <c r="C5982" s="98"/>
      <c r="D5982" s="98"/>
      <c r="E5982" s="276"/>
    </row>
    <row r="5983" spans="1:5" ht="15.75">
      <c r="A5983" s="129"/>
      <c r="B5983" s="274"/>
      <c r="C5983" s="98"/>
      <c r="D5983" s="98"/>
      <c r="E5983" s="276"/>
    </row>
    <row r="5984" spans="1:5" ht="15.75">
      <c r="A5984" s="129"/>
      <c r="B5984" s="274"/>
      <c r="C5984" s="98"/>
      <c r="D5984" s="98"/>
      <c r="E5984" s="276"/>
    </row>
    <row r="5985" spans="1:5" ht="15.75">
      <c r="A5985" s="129"/>
      <c r="B5985" s="274"/>
      <c r="C5985" s="98"/>
      <c r="D5985" s="98"/>
      <c r="E5985" s="276"/>
    </row>
    <row r="5986" spans="1:5" ht="15.75">
      <c r="A5986" s="129"/>
      <c r="B5986" s="274"/>
      <c r="C5986" s="98"/>
      <c r="D5986" s="98"/>
      <c r="E5986" s="276"/>
    </row>
    <row r="5987" spans="1:5" ht="15.75">
      <c r="A5987" s="129"/>
      <c r="B5987" s="274"/>
      <c r="C5987" s="98"/>
      <c r="D5987" s="98"/>
      <c r="E5987" s="276"/>
    </row>
    <row r="5988" spans="1:5" ht="15.75">
      <c r="A5988" s="129"/>
      <c r="B5988" s="274"/>
      <c r="C5988" s="98"/>
      <c r="D5988" s="98"/>
      <c r="E5988" s="276"/>
    </row>
    <row r="5989" spans="1:5" ht="15.75">
      <c r="A5989" s="129"/>
      <c r="B5989" s="274"/>
      <c r="C5989" s="98"/>
      <c r="D5989" s="98"/>
      <c r="E5989" s="276"/>
    </row>
    <row r="5990" spans="1:5" ht="15.75">
      <c r="A5990" s="129"/>
      <c r="B5990" s="274"/>
      <c r="C5990" s="98"/>
      <c r="D5990" s="98"/>
      <c r="E5990" s="276"/>
    </row>
    <row r="5991" spans="1:5" ht="15.75">
      <c r="A5991" s="129"/>
      <c r="B5991" s="274"/>
      <c r="C5991" s="98"/>
      <c r="D5991" s="98"/>
      <c r="E5991" s="276"/>
    </row>
    <row r="5992" spans="1:5" ht="15.75">
      <c r="A5992" s="129"/>
      <c r="B5992" s="274"/>
      <c r="C5992" s="98"/>
      <c r="D5992" s="98"/>
      <c r="E5992" s="276"/>
    </row>
    <row r="5993" spans="1:5" ht="15.75">
      <c r="A5993" s="129"/>
      <c r="B5993" s="274"/>
      <c r="C5993" s="98"/>
      <c r="D5993" s="98"/>
      <c r="E5993" s="276"/>
    </row>
    <row r="5994" spans="1:5" ht="15.75">
      <c r="A5994" s="129"/>
      <c r="B5994" s="274"/>
      <c r="C5994" s="98"/>
      <c r="D5994" s="98"/>
      <c r="E5994" s="276"/>
    </row>
    <row r="5995" spans="1:5" ht="15.75">
      <c r="A5995" s="129"/>
      <c r="B5995" s="274"/>
      <c r="C5995" s="98"/>
      <c r="D5995" s="98"/>
      <c r="E5995" s="276"/>
    </row>
    <row r="5996" spans="1:5" ht="15.75">
      <c r="A5996" s="129"/>
      <c r="B5996" s="274"/>
      <c r="C5996" s="98"/>
      <c r="D5996" s="98"/>
      <c r="E5996" s="276"/>
    </row>
    <row r="5997" spans="1:5" ht="15.75">
      <c r="A5997" s="129"/>
      <c r="B5997" s="274"/>
      <c r="C5997" s="98"/>
      <c r="D5997" s="98"/>
      <c r="E5997" s="276"/>
    </row>
    <row r="5998" spans="1:5" ht="15.75">
      <c r="A5998" s="129"/>
      <c r="B5998" s="274"/>
      <c r="C5998" s="98"/>
      <c r="D5998" s="98"/>
      <c r="E5998" s="276"/>
    </row>
    <row r="5999" spans="1:5" ht="15.75">
      <c r="A5999" s="129"/>
      <c r="B5999" s="274"/>
      <c r="C5999" s="98"/>
      <c r="D5999" s="98"/>
      <c r="E5999" s="276"/>
    </row>
    <row r="6000" spans="1:5" ht="15.75">
      <c r="A6000" s="129"/>
      <c r="B6000" s="274"/>
      <c r="C6000" s="98"/>
      <c r="D6000" s="98"/>
      <c r="E6000" s="276"/>
    </row>
    <row r="6001" spans="1:5" ht="15.75">
      <c r="A6001" s="129"/>
      <c r="B6001" s="274"/>
      <c r="C6001" s="98"/>
      <c r="D6001" s="98"/>
      <c r="E6001" s="276"/>
    </row>
    <row r="6002" spans="1:5" ht="15.75">
      <c r="A6002" s="129"/>
      <c r="B6002" s="274"/>
      <c r="C6002" s="98"/>
      <c r="D6002" s="98"/>
      <c r="E6002" s="276"/>
    </row>
    <row r="6003" spans="1:5" ht="15.75">
      <c r="A6003" s="129"/>
      <c r="B6003" s="274"/>
      <c r="C6003" s="98"/>
      <c r="D6003" s="98"/>
      <c r="E6003" s="276"/>
    </row>
    <row r="6004" spans="1:5" ht="15.75">
      <c r="A6004" s="129"/>
      <c r="B6004" s="274"/>
      <c r="C6004" s="98"/>
      <c r="D6004" s="98"/>
      <c r="E6004" s="276"/>
    </row>
    <row r="6005" spans="1:5" ht="15.75">
      <c r="A6005" s="129"/>
      <c r="B6005" s="274"/>
      <c r="C6005" s="98"/>
      <c r="D6005" s="98"/>
      <c r="E6005" s="276"/>
    </row>
    <row r="6006" spans="1:5" ht="15.75">
      <c r="A6006" s="129"/>
      <c r="B6006" s="274"/>
      <c r="C6006" s="98"/>
      <c r="D6006" s="98"/>
      <c r="E6006" s="276"/>
    </row>
    <row r="6007" spans="1:5" ht="15.75">
      <c r="A6007" s="129"/>
      <c r="B6007" s="274"/>
      <c r="C6007" s="98"/>
      <c r="D6007" s="98"/>
      <c r="E6007" s="276"/>
    </row>
    <row r="6008" spans="1:5" ht="15.75">
      <c r="A6008" s="129"/>
      <c r="B6008" s="274"/>
      <c r="C6008" s="98"/>
      <c r="D6008" s="98"/>
      <c r="E6008" s="276"/>
    </row>
    <row r="6009" spans="1:5" ht="15.75">
      <c r="A6009" s="129"/>
      <c r="B6009" s="274"/>
      <c r="C6009" s="98"/>
      <c r="D6009" s="98"/>
      <c r="E6009" s="276"/>
    </row>
    <row r="6010" spans="1:5" ht="15.75">
      <c r="A6010" s="129"/>
      <c r="B6010" s="274"/>
      <c r="C6010" s="98"/>
      <c r="D6010" s="98"/>
      <c r="E6010" s="276"/>
    </row>
    <row r="6011" spans="1:5" ht="15.75">
      <c r="A6011" s="129"/>
      <c r="B6011" s="274"/>
      <c r="C6011" s="98"/>
      <c r="D6011" s="98"/>
      <c r="E6011" s="276"/>
    </row>
    <row r="6012" spans="1:5" ht="15.75">
      <c r="A6012" s="129"/>
      <c r="B6012" s="274"/>
      <c r="C6012" s="98"/>
      <c r="D6012" s="98"/>
      <c r="E6012" s="276"/>
    </row>
    <row r="6013" spans="1:5" ht="15.75">
      <c r="A6013" s="129"/>
      <c r="B6013" s="274"/>
      <c r="C6013" s="98"/>
      <c r="D6013" s="98"/>
      <c r="E6013" s="276"/>
    </row>
    <row r="6014" spans="1:5" ht="15.75">
      <c r="A6014" s="129"/>
      <c r="B6014" s="274"/>
      <c r="C6014" s="98"/>
      <c r="D6014" s="98"/>
      <c r="E6014" s="276"/>
    </row>
    <row r="6015" spans="1:5" ht="15.75">
      <c r="A6015" s="129"/>
      <c r="B6015" s="274"/>
      <c r="C6015" s="98"/>
      <c r="D6015" s="98"/>
      <c r="E6015" s="276"/>
    </row>
    <row r="6016" spans="1:5" ht="15.75">
      <c r="A6016" s="129"/>
      <c r="B6016" s="274"/>
      <c r="C6016" s="98"/>
      <c r="D6016" s="98"/>
      <c r="E6016" s="276"/>
    </row>
    <row r="6017" spans="1:5" ht="15.75">
      <c r="A6017" s="129"/>
      <c r="B6017" s="274"/>
      <c r="C6017" s="98"/>
      <c r="D6017" s="98"/>
      <c r="E6017" s="276"/>
    </row>
    <row r="6018" spans="1:5" ht="15.75">
      <c r="A6018" s="129"/>
      <c r="B6018" s="274"/>
      <c r="C6018" s="98"/>
      <c r="D6018" s="98"/>
      <c r="E6018" s="276"/>
    </row>
    <row r="6019" spans="1:5" ht="15.75">
      <c r="A6019" s="129"/>
      <c r="B6019" s="274"/>
      <c r="C6019" s="98"/>
      <c r="D6019" s="98"/>
      <c r="E6019" s="276"/>
    </row>
    <row r="6020" spans="1:5" ht="15.75">
      <c r="A6020" s="129"/>
      <c r="B6020" s="274"/>
      <c r="C6020" s="98"/>
      <c r="D6020" s="98"/>
      <c r="E6020" s="276"/>
    </row>
    <row r="6021" spans="1:5" ht="15.75">
      <c r="A6021" s="129"/>
      <c r="B6021" s="274"/>
      <c r="C6021" s="98"/>
      <c r="D6021" s="98"/>
      <c r="E6021" s="276"/>
    </row>
    <row r="6022" spans="1:5" ht="15.75">
      <c r="A6022" s="129"/>
      <c r="B6022" s="274"/>
      <c r="C6022" s="98"/>
      <c r="D6022" s="98"/>
      <c r="E6022" s="276"/>
    </row>
    <row r="6023" spans="1:5" ht="15.75">
      <c r="A6023" s="129"/>
      <c r="B6023" s="274"/>
      <c r="C6023" s="98"/>
      <c r="D6023" s="98"/>
      <c r="E6023" s="276"/>
    </row>
    <row r="6024" spans="1:5" ht="15.75">
      <c r="A6024" s="129"/>
      <c r="B6024" s="274"/>
      <c r="C6024" s="98"/>
      <c r="D6024" s="98"/>
      <c r="E6024" s="276"/>
    </row>
    <row r="6025" spans="1:5" ht="15.75">
      <c r="A6025" s="129"/>
      <c r="B6025" s="274"/>
      <c r="C6025" s="98"/>
      <c r="D6025" s="98"/>
      <c r="E6025" s="276"/>
    </row>
    <row r="6026" spans="1:5" ht="15.75">
      <c r="A6026" s="129"/>
      <c r="B6026" s="274"/>
      <c r="C6026" s="98"/>
      <c r="D6026" s="98"/>
      <c r="E6026" s="276"/>
    </row>
    <row r="6027" spans="1:5" ht="15.75">
      <c r="A6027" s="129"/>
      <c r="B6027" s="274"/>
      <c r="C6027" s="98"/>
      <c r="D6027" s="98"/>
      <c r="E6027" s="276"/>
    </row>
    <row r="6028" spans="1:5" ht="15.75">
      <c r="A6028" s="129"/>
      <c r="B6028" s="274"/>
      <c r="C6028" s="98"/>
      <c r="D6028" s="98"/>
      <c r="E6028" s="276"/>
    </row>
    <row r="6029" spans="1:5" ht="15.75">
      <c r="A6029" s="129"/>
      <c r="B6029" s="274"/>
      <c r="C6029" s="98"/>
      <c r="D6029" s="98"/>
      <c r="E6029" s="276"/>
    </row>
    <row r="6030" spans="1:5" ht="15.75">
      <c r="A6030" s="129"/>
      <c r="B6030" s="274"/>
      <c r="C6030" s="98"/>
      <c r="D6030" s="98"/>
      <c r="E6030" s="276"/>
    </row>
    <row r="6031" spans="1:5" ht="15.75">
      <c r="A6031" s="129"/>
      <c r="B6031" s="274"/>
      <c r="C6031" s="98"/>
      <c r="D6031" s="98"/>
      <c r="E6031" s="276"/>
    </row>
    <row r="6032" spans="1:5" ht="15.75">
      <c r="A6032" s="129"/>
      <c r="B6032" s="274"/>
      <c r="C6032" s="98"/>
      <c r="D6032" s="98"/>
      <c r="E6032" s="276"/>
    </row>
    <row r="6033" spans="1:5" ht="15.75">
      <c r="A6033" s="129"/>
      <c r="B6033" s="274"/>
      <c r="C6033" s="98"/>
      <c r="D6033" s="98"/>
      <c r="E6033" s="276"/>
    </row>
    <row r="6034" spans="1:5" ht="15.75">
      <c r="A6034" s="129"/>
      <c r="B6034" s="274"/>
      <c r="C6034" s="98"/>
      <c r="D6034" s="98"/>
      <c r="E6034" s="276"/>
    </row>
    <row r="6035" spans="1:5" ht="15.75">
      <c r="A6035" s="129"/>
      <c r="B6035" s="274"/>
      <c r="C6035" s="98"/>
      <c r="D6035" s="98"/>
      <c r="E6035" s="276"/>
    </row>
    <row r="6036" spans="1:5" ht="15.75">
      <c r="A6036" s="129"/>
      <c r="B6036" s="274"/>
      <c r="C6036" s="98"/>
      <c r="D6036" s="98"/>
      <c r="E6036" s="276"/>
    </row>
    <row r="6037" spans="1:5" ht="15.75">
      <c r="A6037" s="129"/>
      <c r="B6037" s="274"/>
      <c r="C6037" s="98"/>
      <c r="D6037" s="98"/>
      <c r="E6037" s="276"/>
    </row>
    <row r="6038" spans="1:5" ht="15.75">
      <c r="A6038" s="129"/>
      <c r="B6038" s="274"/>
      <c r="C6038" s="98"/>
      <c r="D6038" s="98"/>
      <c r="E6038" s="276"/>
    </row>
    <row r="6039" spans="1:5" ht="15.75">
      <c r="A6039" s="129"/>
      <c r="B6039" s="274"/>
      <c r="C6039" s="98"/>
      <c r="D6039" s="98"/>
      <c r="E6039" s="276"/>
    </row>
    <row r="6040" spans="1:5" ht="15.75">
      <c r="A6040" s="129"/>
      <c r="B6040" s="274"/>
      <c r="C6040" s="98"/>
      <c r="D6040" s="98"/>
      <c r="E6040" s="276"/>
    </row>
    <row r="6041" spans="1:5" ht="15.75">
      <c r="A6041" s="129"/>
      <c r="B6041" s="274"/>
      <c r="C6041" s="98"/>
      <c r="D6041" s="98"/>
      <c r="E6041" s="276"/>
    </row>
    <row r="6042" spans="1:5" ht="15.75">
      <c r="A6042" s="129"/>
      <c r="B6042" s="274"/>
      <c r="C6042" s="98"/>
      <c r="D6042" s="98"/>
      <c r="E6042" s="276"/>
    </row>
    <row r="6043" spans="1:5" ht="15.75">
      <c r="A6043" s="129"/>
      <c r="B6043" s="274"/>
      <c r="C6043" s="98"/>
      <c r="D6043" s="98"/>
      <c r="E6043" s="276"/>
    </row>
    <row r="6044" spans="1:5" ht="15.75">
      <c r="A6044" s="129"/>
      <c r="B6044" s="274"/>
      <c r="C6044" s="98"/>
      <c r="D6044" s="98"/>
      <c r="E6044" s="276"/>
    </row>
    <row r="6045" spans="1:5" ht="15.75">
      <c r="A6045" s="129"/>
      <c r="B6045" s="274"/>
      <c r="C6045" s="98"/>
      <c r="D6045" s="98"/>
      <c r="E6045" s="276"/>
    </row>
    <row r="6046" spans="1:5" ht="15.75">
      <c r="A6046" s="129"/>
      <c r="B6046" s="274"/>
      <c r="C6046" s="98"/>
      <c r="D6046" s="98"/>
      <c r="E6046" s="276"/>
    </row>
    <row r="6047" spans="1:5" ht="15.75">
      <c r="A6047" s="129"/>
      <c r="B6047" s="274"/>
      <c r="C6047" s="98"/>
      <c r="D6047" s="98"/>
      <c r="E6047" s="276"/>
    </row>
    <row r="6048" spans="1:5" ht="15.75">
      <c r="A6048" s="129"/>
      <c r="B6048" s="274"/>
      <c r="C6048" s="98"/>
      <c r="D6048" s="98"/>
      <c r="E6048" s="276"/>
    </row>
    <row r="6049" spans="1:5" ht="15.75">
      <c r="A6049" s="129"/>
      <c r="B6049" s="274"/>
      <c r="C6049" s="98"/>
      <c r="D6049" s="98"/>
      <c r="E6049" s="276"/>
    </row>
    <row r="6050" spans="1:5" ht="15.75">
      <c r="A6050" s="129"/>
      <c r="B6050" s="274"/>
      <c r="C6050" s="98"/>
      <c r="D6050" s="98"/>
      <c r="E6050" s="276"/>
    </row>
    <row r="6051" spans="1:5" ht="15.75">
      <c r="A6051" s="129"/>
      <c r="B6051" s="274"/>
      <c r="C6051" s="98"/>
      <c r="D6051" s="98"/>
      <c r="E6051" s="276"/>
    </row>
    <row r="6052" spans="1:5" ht="15.75">
      <c r="A6052" s="129"/>
      <c r="B6052" s="274"/>
      <c r="C6052" s="98"/>
      <c r="D6052" s="98"/>
      <c r="E6052" s="276"/>
    </row>
    <row r="6053" spans="1:5" ht="15.75">
      <c r="A6053" s="129"/>
      <c r="B6053" s="274"/>
      <c r="C6053" s="98"/>
      <c r="D6053" s="98"/>
      <c r="E6053" s="276"/>
    </row>
    <row r="6054" spans="1:5" ht="15.75">
      <c r="A6054" s="129"/>
      <c r="B6054" s="274"/>
      <c r="C6054" s="98"/>
      <c r="D6054" s="98"/>
      <c r="E6054" s="276"/>
    </row>
    <row r="6055" spans="1:5" ht="15.75">
      <c r="A6055" s="129"/>
      <c r="B6055" s="274"/>
      <c r="C6055" s="98"/>
      <c r="D6055" s="98"/>
      <c r="E6055" s="276"/>
    </row>
    <row r="6056" spans="1:5" ht="15.75">
      <c r="A6056" s="129"/>
      <c r="B6056" s="274"/>
      <c r="C6056" s="98"/>
      <c r="D6056" s="98"/>
      <c r="E6056" s="276"/>
    </row>
    <row r="6057" spans="1:5" ht="15.75">
      <c r="A6057" s="129"/>
      <c r="B6057" s="274"/>
      <c r="C6057" s="98"/>
      <c r="D6057" s="98"/>
      <c r="E6057" s="276"/>
    </row>
    <row r="6058" spans="1:5" ht="15.75">
      <c r="A6058" s="129"/>
      <c r="B6058" s="274"/>
      <c r="C6058" s="98"/>
      <c r="D6058" s="98"/>
      <c r="E6058" s="276"/>
    </row>
    <row r="6059" spans="1:5" ht="15.75">
      <c r="A6059" s="129"/>
      <c r="B6059" s="274"/>
      <c r="C6059" s="98"/>
      <c r="D6059" s="98"/>
      <c r="E6059" s="276"/>
    </row>
    <row r="6060" spans="1:5" ht="15.75">
      <c r="A6060" s="129"/>
      <c r="B6060" s="274"/>
      <c r="C6060" s="98"/>
      <c r="D6060" s="98"/>
      <c r="E6060" s="276"/>
    </row>
    <row r="6061" spans="1:5" ht="15.75">
      <c r="A6061" s="129"/>
      <c r="B6061" s="274"/>
      <c r="C6061" s="98"/>
      <c r="D6061" s="98"/>
      <c r="E6061" s="276"/>
    </row>
    <row r="6062" spans="1:5" ht="15.75">
      <c r="A6062" s="129"/>
      <c r="B6062" s="274"/>
      <c r="C6062" s="98"/>
      <c r="D6062" s="98"/>
      <c r="E6062" s="276"/>
    </row>
    <row r="6063" spans="1:5" ht="15.75">
      <c r="A6063" s="129"/>
      <c r="B6063" s="274"/>
      <c r="C6063" s="98"/>
      <c r="D6063" s="98"/>
      <c r="E6063" s="276"/>
    </row>
    <row r="6064" spans="1:5" ht="15.75">
      <c r="A6064" s="129"/>
      <c r="B6064" s="274"/>
      <c r="C6064" s="98"/>
      <c r="D6064" s="98"/>
      <c r="E6064" s="276"/>
    </row>
    <row r="6065" spans="1:5" ht="15.75">
      <c r="A6065" s="129"/>
      <c r="B6065" s="274"/>
      <c r="C6065" s="98"/>
      <c r="D6065" s="98"/>
      <c r="E6065" s="276"/>
    </row>
    <row r="6066" spans="1:5" ht="15.75">
      <c r="A6066" s="129"/>
      <c r="B6066" s="274"/>
      <c r="C6066" s="98"/>
      <c r="D6066" s="98"/>
      <c r="E6066" s="276"/>
    </row>
    <row r="6067" spans="1:5" ht="15.75">
      <c r="A6067" s="129"/>
      <c r="B6067" s="274"/>
      <c r="C6067" s="98"/>
      <c r="D6067" s="98"/>
      <c r="E6067" s="276"/>
    </row>
    <row r="6068" spans="1:5" ht="15.75">
      <c r="A6068" s="129"/>
      <c r="B6068" s="274"/>
      <c r="C6068" s="98"/>
      <c r="D6068" s="98"/>
      <c r="E6068" s="276"/>
    </row>
    <row r="6069" spans="1:5" ht="15.75">
      <c r="A6069" s="129"/>
      <c r="B6069" s="274"/>
      <c r="C6069" s="98"/>
      <c r="D6069" s="98"/>
      <c r="E6069" s="276"/>
    </row>
    <row r="6070" spans="1:5" ht="15.75">
      <c r="A6070" s="129"/>
      <c r="B6070" s="274"/>
      <c r="C6070" s="98"/>
      <c r="D6070" s="98"/>
      <c r="E6070" s="276"/>
    </row>
    <row r="6071" spans="1:5" ht="15.75">
      <c r="A6071" s="129"/>
      <c r="B6071" s="274"/>
      <c r="C6071" s="98"/>
      <c r="D6071" s="98"/>
      <c r="E6071" s="276"/>
    </row>
    <row r="6072" spans="1:5" ht="15.75">
      <c r="A6072" s="129"/>
      <c r="B6072" s="274"/>
      <c r="C6072" s="98"/>
      <c r="D6072" s="98"/>
      <c r="E6072" s="276"/>
    </row>
    <row r="6073" spans="1:5" ht="15.75">
      <c r="A6073" s="129"/>
      <c r="B6073" s="274"/>
      <c r="C6073" s="98"/>
      <c r="D6073" s="98"/>
      <c r="E6073" s="276"/>
    </row>
    <row r="6074" spans="1:5" ht="15.75">
      <c r="A6074" s="129"/>
      <c r="B6074" s="274"/>
      <c r="C6074" s="98"/>
      <c r="D6074" s="98"/>
      <c r="E6074" s="276"/>
    </row>
    <row r="6075" spans="1:5" ht="15.75">
      <c r="A6075" s="129"/>
      <c r="B6075" s="274"/>
      <c r="C6075" s="98"/>
      <c r="D6075" s="98"/>
      <c r="E6075" s="276"/>
    </row>
    <row r="6076" spans="1:5" ht="15.75">
      <c r="A6076" s="129"/>
      <c r="B6076" s="274"/>
      <c r="C6076" s="98"/>
      <c r="D6076" s="98"/>
      <c r="E6076" s="276"/>
    </row>
    <row r="6077" spans="1:5" ht="15.75">
      <c r="A6077" s="129"/>
      <c r="B6077" s="274"/>
      <c r="C6077" s="98"/>
      <c r="D6077" s="98"/>
      <c r="E6077" s="276"/>
    </row>
    <row r="6078" spans="1:5" ht="15.75">
      <c r="A6078" s="129"/>
      <c r="B6078" s="274"/>
      <c r="C6078" s="98"/>
      <c r="D6078" s="98"/>
      <c r="E6078" s="276"/>
    </row>
    <row r="6079" spans="1:5" ht="15.75">
      <c r="A6079" s="129"/>
      <c r="B6079" s="274"/>
      <c r="C6079" s="98"/>
      <c r="D6079" s="98"/>
      <c r="E6079" s="276"/>
    </row>
    <row r="6080" spans="1:5" ht="15.75">
      <c r="A6080" s="129"/>
      <c r="B6080" s="274"/>
      <c r="C6080" s="98"/>
      <c r="D6080" s="98"/>
      <c r="E6080" s="276"/>
    </row>
    <row r="6081" spans="1:5" ht="15.75">
      <c r="A6081" s="129"/>
      <c r="B6081" s="274"/>
      <c r="C6081" s="98"/>
      <c r="D6081" s="98"/>
      <c r="E6081" s="276"/>
    </row>
    <row r="6082" spans="1:5" ht="15.75">
      <c r="A6082" s="129"/>
      <c r="B6082" s="274"/>
      <c r="C6082" s="98"/>
      <c r="D6082" s="98"/>
      <c r="E6082" s="276"/>
    </row>
    <row r="6083" spans="1:5" ht="15.75">
      <c r="A6083" s="129"/>
      <c r="B6083" s="274"/>
      <c r="C6083" s="98"/>
      <c r="D6083" s="98"/>
      <c r="E6083" s="276"/>
    </row>
    <row r="6084" spans="1:5" ht="15.75">
      <c r="A6084" s="129"/>
      <c r="B6084" s="274"/>
      <c r="C6084" s="98"/>
      <c r="D6084" s="98"/>
      <c r="E6084" s="276"/>
    </row>
    <row r="6085" spans="1:5" ht="15.75">
      <c r="A6085" s="129"/>
      <c r="B6085" s="274"/>
      <c r="C6085" s="98"/>
      <c r="D6085" s="98"/>
      <c r="E6085" s="276"/>
    </row>
    <row r="6086" spans="1:5" ht="15.75">
      <c r="A6086" s="129"/>
      <c r="B6086" s="274"/>
      <c r="C6086" s="98"/>
      <c r="D6086" s="98"/>
      <c r="E6086" s="276"/>
    </row>
    <row r="6087" spans="1:5" ht="15.75">
      <c r="A6087" s="129"/>
      <c r="B6087" s="274"/>
      <c r="C6087" s="98"/>
      <c r="D6087" s="98"/>
      <c r="E6087" s="276"/>
    </row>
    <row r="6088" spans="1:5" ht="15.75">
      <c r="A6088" s="129"/>
      <c r="B6088" s="274"/>
      <c r="C6088" s="98"/>
      <c r="D6088" s="98"/>
      <c r="E6088" s="276"/>
    </row>
    <row r="6089" spans="1:5" ht="15.75">
      <c r="A6089" s="129"/>
      <c r="B6089" s="274"/>
      <c r="C6089" s="98"/>
      <c r="D6089" s="98"/>
      <c r="E6089" s="276"/>
    </row>
    <row r="6090" spans="1:5" ht="15.75">
      <c r="A6090" s="129"/>
      <c r="B6090" s="274"/>
      <c r="C6090" s="98"/>
      <c r="D6090" s="98"/>
      <c r="E6090" s="276"/>
    </row>
    <row r="6091" spans="1:5" ht="15.75">
      <c r="A6091" s="129"/>
      <c r="B6091" s="274"/>
      <c r="C6091" s="98"/>
      <c r="D6091" s="98"/>
      <c r="E6091" s="276"/>
    </row>
    <row r="6092" spans="1:5" ht="15.75">
      <c r="A6092" s="129"/>
      <c r="B6092" s="274"/>
      <c r="C6092" s="98"/>
      <c r="D6092" s="98"/>
      <c r="E6092" s="276"/>
    </row>
    <row r="6093" spans="1:5" ht="15.75">
      <c r="A6093" s="129"/>
      <c r="B6093" s="274"/>
      <c r="C6093" s="98"/>
      <c r="D6093" s="98"/>
      <c r="E6093" s="276"/>
    </row>
    <row r="6094" spans="1:5" ht="15.75">
      <c r="A6094" s="129"/>
      <c r="B6094" s="274"/>
      <c r="C6094" s="98"/>
      <c r="D6094" s="98"/>
      <c r="E6094" s="276"/>
    </row>
    <row r="6095" spans="1:5" ht="15.75">
      <c r="A6095" s="129"/>
      <c r="B6095" s="274"/>
      <c r="C6095" s="98"/>
      <c r="D6095" s="98"/>
      <c r="E6095" s="276"/>
    </row>
    <row r="6096" spans="1:5" ht="15.75">
      <c r="A6096" s="129"/>
      <c r="B6096" s="274"/>
      <c r="C6096" s="98"/>
      <c r="D6096" s="98"/>
      <c r="E6096" s="276"/>
    </row>
    <row r="6097" spans="1:5" ht="15.75">
      <c r="A6097" s="129"/>
      <c r="B6097" s="274"/>
      <c r="C6097" s="98"/>
      <c r="D6097" s="98"/>
      <c r="E6097" s="276"/>
    </row>
    <row r="6098" spans="1:5" ht="15.75">
      <c r="A6098" s="129"/>
      <c r="B6098" s="274"/>
      <c r="C6098" s="98"/>
      <c r="D6098" s="98"/>
      <c r="E6098" s="276"/>
    </row>
    <row r="6099" spans="1:5" ht="15.75">
      <c r="A6099" s="129"/>
      <c r="B6099" s="274"/>
      <c r="C6099" s="98"/>
      <c r="D6099" s="98"/>
      <c r="E6099" s="276"/>
    </row>
    <row r="6100" spans="1:5" ht="15.75">
      <c r="A6100" s="129"/>
      <c r="B6100" s="274"/>
      <c r="C6100" s="98"/>
      <c r="D6100" s="98"/>
      <c r="E6100" s="276"/>
    </row>
    <row r="6101" spans="1:5" ht="15.75">
      <c r="A6101" s="129"/>
      <c r="B6101" s="274"/>
      <c r="C6101" s="98"/>
      <c r="D6101" s="98"/>
      <c r="E6101" s="276"/>
    </row>
    <row r="6102" spans="1:5" ht="15.75">
      <c r="A6102" s="129"/>
      <c r="B6102" s="274"/>
      <c r="C6102" s="98"/>
      <c r="D6102" s="98"/>
      <c r="E6102" s="276"/>
    </row>
    <row r="6103" spans="1:5" ht="15.75">
      <c r="A6103" s="129"/>
      <c r="B6103" s="274"/>
      <c r="C6103" s="98"/>
      <c r="D6103" s="98"/>
      <c r="E6103" s="276"/>
    </row>
    <row r="6104" spans="1:5" ht="15.75">
      <c r="A6104" s="129"/>
      <c r="B6104" s="274"/>
      <c r="C6104" s="98"/>
      <c r="D6104" s="98"/>
      <c r="E6104" s="276"/>
    </row>
    <row r="6105" spans="1:5" ht="15.75">
      <c r="A6105" s="129"/>
      <c r="B6105" s="274"/>
      <c r="C6105" s="98"/>
      <c r="D6105" s="98"/>
      <c r="E6105" s="276"/>
    </row>
    <row r="6106" spans="1:5" ht="15.75">
      <c r="A6106" s="129"/>
      <c r="B6106" s="274"/>
      <c r="C6106" s="98"/>
      <c r="D6106" s="98"/>
      <c r="E6106" s="276"/>
    </row>
    <row r="6107" spans="1:5" ht="15.75">
      <c r="A6107" s="129"/>
      <c r="B6107" s="274"/>
      <c r="C6107" s="98"/>
      <c r="D6107" s="98"/>
      <c r="E6107" s="276"/>
    </row>
    <row r="6108" spans="1:5" ht="15.75">
      <c r="A6108" s="129"/>
      <c r="B6108" s="274"/>
      <c r="C6108" s="98"/>
      <c r="D6108" s="98"/>
      <c r="E6108" s="276"/>
    </row>
    <row r="6109" spans="1:5" ht="15.75">
      <c r="A6109" s="129"/>
      <c r="B6109" s="274"/>
      <c r="C6109" s="98"/>
      <c r="D6109" s="98"/>
      <c r="E6109" s="276"/>
    </row>
    <row r="6110" spans="1:5" ht="15.75">
      <c r="A6110" s="129"/>
      <c r="B6110" s="274"/>
      <c r="C6110" s="98"/>
      <c r="D6110" s="98"/>
      <c r="E6110" s="276"/>
    </row>
    <row r="6111" spans="1:5" ht="15.75">
      <c r="A6111" s="129"/>
      <c r="B6111" s="274"/>
      <c r="C6111" s="98"/>
      <c r="D6111" s="98"/>
      <c r="E6111" s="276"/>
    </row>
    <row r="6112" spans="1:5" ht="15.75">
      <c r="A6112" s="129"/>
      <c r="B6112" s="274"/>
      <c r="C6112" s="98"/>
      <c r="D6112" s="98"/>
      <c r="E6112" s="276"/>
    </row>
    <row r="6113" spans="1:5" ht="15.75">
      <c r="A6113" s="129"/>
      <c r="B6113" s="274"/>
      <c r="C6113" s="98"/>
      <c r="D6113" s="98"/>
      <c r="E6113" s="276"/>
    </row>
    <row r="6114" spans="1:5" ht="15.75">
      <c r="A6114" s="129"/>
      <c r="B6114" s="274"/>
      <c r="C6114" s="98"/>
      <c r="D6114" s="98"/>
      <c r="E6114" s="276"/>
    </row>
    <row r="6115" spans="1:5" ht="15.75">
      <c r="A6115" s="129"/>
      <c r="B6115" s="274"/>
      <c r="C6115" s="98"/>
      <c r="D6115" s="98"/>
      <c r="E6115" s="276"/>
    </row>
    <row r="6116" spans="1:5" ht="15.75">
      <c r="A6116" s="129"/>
      <c r="B6116" s="274"/>
      <c r="C6116" s="98"/>
      <c r="D6116" s="98"/>
      <c r="E6116" s="276"/>
    </row>
    <row r="6117" spans="1:5" ht="15.75">
      <c r="A6117" s="129"/>
      <c r="B6117" s="274"/>
      <c r="C6117" s="98"/>
      <c r="D6117" s="98"/>
      <c r="E6117" s="276"/>
    </row>
    <row r="6118" spans="1:5" ht="15.75">
      <c r="A6118" s="129"/>
      <c r="B6118" s="274"/>
      <c r="C6118" s="98"/>
      <c r="D6118" s="98"/>
      <c r="E6118" s="276"/>
    </row>
    <row r="6119" spans="1:5" ht="15.75">
      <c r="A6119" s="129"/>
      <c r="B6119" s="274"/>
      <c r="C6119" s="98"/>
      <c r="D6119" s="98"/>
      <c r="E6119" s="276"/>
    </row>
    <row r="6120" spans="1:5" ht="15.75">
      <c r="A6120" s="129"/>
      <c r="B6120" s="274"/>
      <c r="C6120" s="98"/>
      <c r="D6120" s="98"/>
      <c r="E6120" s="276"/>
    </row>
    <row r="6121" spans="1:5" ht="15.75">
      <c r="A6121" s="129"/>
      <c r="B6121" s="274"/>
      <c r="C6121" s="98"/>
      <c r="D6121" s="98"/>
      <c r="E6121" s="276"/>
    </row>
    <row r="6122" spans="1:5" ht="15.75">
      <c r="A6122" s="129"/>
      <c r="B6122" s="274"/>
      <c r="C6122" s="98"/>
      <c r="D6122" s="98"/>
      <c r="E6122" s="276"/>
    </row>
    <row r="6123" spans="1:5" ht="15.75">
      <c r="A6123" s="129"/>
      <c r="B6123" s="274"/>
      <c r="C6123" s="98"/>
      <c r="D6123" s="98"/>
      <c r="E6123" s="276"/>
    </row>
    <row r="6124" spans="1:5" ht="15.75">
      <c r="A6124" s="129"/>
      <c r="B6124" s="274"/>
      <c r="C6124" s="98"/>
      <c r="D6124" s="98"/>
      <c r="E6124" s="276"/>
    </row>
    <row r="6125" spans="1:5" ht="15.75">
      <c r="A6125" s="129"/>
      <c r="B6125" s="274"/>
      <c r="C6125" s="98"/>
      <c r="D6125" s="98"/>
      <c r="E6125" s="276"/>
    </row>
    <row r="6126" spans="1:5" ht="15.75">
      <c r="A6126" s="129"/>
      <c r="B6126" s="274"/>
      <c r="C6126" s="98"/>
      <c r="D6126" s="98"/>
      <c r="E6126" s="276"/>
    </row>
    <row r="6127" spans="1:5" ht="15.75">
      <c r="A6127" s="129"/>
      <c r="B6127" s="274"/>
      <c r="C6127" s="98"/>
      <c r="D6127" s="98"/>
      <c r="E6127" s="276"/>
    </row>
    <row r="6128" spans="1:5" ht="15.75">
      <c r="A6128" s="129"/>
      <c r="B6128" s="274"/>
      <c r="C6128" s="98"/>
      <c r="D6128" s="98"/>
      <c r="E6128" s="276"/>
    </row>
    <row r="6129" spans="1:5" ht="15.75">
      <c r="A6129" s="129"/>
      <c r="B6129" s="274"/>
      <c r="C6129" s="98"/>
      <c r="D6129" s="98"/>
      <c r="E6129" s="276"/>
    </row>
    <row r="6130" spans="1:5" ht="15.75">
      <c r="A6130" s="129"/>
      <c r="B6130" s="274"/>
      <c r="C6130" s="98"/>
      <c r="D6130" s="98"/>
      <c r="E6130" s="276"/>
    </row>
    <row r="6131" spans="1:5" ht="15.75">
      <c r="A6131" s="129"/>
      <c r="B6131" s="274"/>
      <c r="C6131" s="98"/>
      <c r="D6131" s="98"/>
      <c r="E6131" s="276"/>
    </row>
    <row r="6132" spans="1:5" ht="15.75">
      <c r="A6132" s="129"/>
      <c r="B6132" s="274"/>
      <c r="C6132" s="98"/>
      <c r="D6132" s="98"/>
      <c r="E6132" s="276"/>
    </row>
    <row r="6133" spans="1:5" ht="15.75">
      <c r="A6133" s="129"/>
      <c r="B6133" s="274"/>
      <c r="C6133" s="98"/>
      <c r="D6133" s="98"/>
      <c r="E6133" s="276"/>
    </row>
    <row r="6134" spans="1:5" ht="15.75">
      <c r="A6134" s="129"/>
      <c r="B6134" s="274"/>
      <c r="C6134" s="98"/>
      <c r="D6134" s="98"/>
      <c r="E6134" s="276"/>
    </row>
    <row r="6135" spans="1:5" ht="15.75">
      <c r="A6135" s="129"/>
      <c r="B6135" s="274"/>
      <c r="C6135" s="98"/>
      <c r="D6135" s="98"/>
      <c r="E6135" s="276"/>
    </row>
    <row r="6136" spans="1:5" ht="15.75">
      <c r="A6136" s="129"/>
      <c r="B6136" s="274"/>
      <c r="C6136" s="98"/>
      <c r="D6136" s="98"/>
      <c r="E6136" s="276"/>
    </row>
    <row r="6137" spans="1:5" ht="15.75">
      <c r="A6137" s="129"/>
      <c r="B6137" s="274"/>
      <c r="C6137" s="98"/>
      <c r="D6137" s="98"/>
      <c r="E6137" s="276"/>
    </row>
    <row r="6138" spans="1:5" ht="15.75">
      <c r="A6138" s="129"/>
      <c r="B6138" s="274"/>
      <c r="C6138" s="98"/>
      <c r="D6138" s="98"/>
      <c r="E6138" s="276"/>
    </row>
    <row r="6139" spans="1:5" ht="15.75">
      <c r="A6139" s="129"/>
      <c r="B6139" s="274"/>
      <c r="C6139" s="98"/>
      <c r="D6139" s="98"/>
      <c r="E6139" s="276"/>
    </row>
    <row r="6140" spans="1:5" ht="15.75">
      <c r="A6140" s="129"/>
      <c r="B6140" s="274"/>
      <c r="C6140" s="98"/>
      <c r="D6140" s="98"/>
      <c r="E6140" s="276"/>
    </row>
    <row r="6141" spans="1:5" ht="15.75">
      <c r="A6141" s="129"/>
      <c r="B6141" s="274"/>
      <c r="C6141" s="98"/>
      <c r="D6141" s="98"/>
      <c r="E6141" s="276"/>
    </row>
    <row r="6142" spans="1:5" ht="15.75">
      <c r="A6142" s="129"/>
      <c r="B6142" s="274"/>
      <c r="C6142" s="98"/>
      <c r="D6142" s="98"/>
      <c r="E6142" s="276"/>
    </row>
    <row r="6143" spans="1:5" ht="15.75">
      <c r="A6143" s="129"/>
      <c r="B6143" s="274"/>
      <c r="C6143" s="98"/>
      <c r="D6143" s="98"/>
      <c r="E6143" s="276"/>
    </row>
    <row r="6144" spans="1:5" ht="15.75">
      <c r="A6144" s="129"/>
      <c r="B6144" s="274"/>
      <c r="C6144" s="98"/>
      <c r="D6144" s="98"/>
      <c r="E6144" s="276"/>
    </row>
    <row r="6145" spans="1:5" ht="15.75">
      <c r="A6145" s="129"/>
      <c r="B6145" s="274"/>
      <c r="C6145" s="98"/>
      <c r="D6145" s="98"/>
      <c r="E6145" s="276"/>
    </row>
    <row r="6146" spans="1:5" ht="15.75">
      <c r="A6146" s="129"/>
      <c r="B6146" s="274"/>
      <c r="C6146" s="98"/>
      <c r="D6146" s="98"/>
      <c r="E6146" s="276"/>
    </row>
    <row r="6147" spans="1:5" ht="15.75">
      <c r="A6147" s="129"/>
      <c r="B6147" s="274"/>
      <c r="C6147" s="98"/>
      <c r="D6147" s="98"/>
      <c r="E6147" s="276"/>
    </row>
    <row r="6148" spans="1:5" ht="15.75">
      <c r="A6148" s="129"/>
      <c r="B6148" s="274"/>
      <c r="C6148" s="98"/>
      <c r="D6148" s="98"/>
      <c r="E6148" s="276"/>
    </row>
    <row r="6149" spans="1:5" ht="15.75">
      <c r="A6149" s="129"/>
      <c r="B6149" s="274"/>
      <c r="C6149" s="98"/>
      <c r="D6149" s="98"/>
      <c r="E6149" s="276"/>
    </row>
    <row r="6150" spans="1:5" ht="15.75">
      <c r="A6150" s="129"/>
      <c r="B6150" s="274"/>
      <c r="C6150" s="98"/>
      <c r="D6150" s="98"/>
      <c r="E6150" s="276"/>
    </row>
    <row r="6151" spans="1:5" ht="15.75">
      <c r="A6151" s="129"/>
      <c r="B6151" s="274"/>
      <c r="C6151" s="98"/>
      <c r="D6151" s="98"/>
      <c r="E6151" s="276"/>
    </row>
    <row r="6152" spans="1:5" ht="15.75">
      <c r="A6152" s="129"/>
      <c r="B6152" s="274"/>
      <c r="C6152" s="98"/>
      <c r="D6152" s="98"/>
      <c r="E6152" s="276"/>
    </row>
    <row r="6153" spans="1:5" ht="15.75">
      <c r="A6153" s="129"/>
      <c r="B6153" s="274"/>
      <c r="C6153" s="98"/>
      <c r="D6153" s="98"/>
      <c r="E6153" s="276"/>
    </row>
    <row r="6154" spans="1:5" ht="15.75">
      <c r="A6154" s="129"/>
      <c r="B6154" s="274"/>
      <c r="C6154" s="98"/>
      <c r="D6154" s="98"/>
      <c r="E6154" s="276"/>
    </row>
    <row r="6155" spans="1:5" ht="15.75">
      <c r="A6155" s="129"/>
      <c r="B6155" s="274"/>
      <c r="C6155" s="98"/>
      <c r="D6155" s="98"/>
      <c r="E6155" s="276"/>
    </row>
    <row r="6156" spans="1:5" ht="15.75">
      <c r="A6156" s="129"/>
      <c r="B6156" s="274"/>
      <c r="C6156" s="98"/>
      <c r="D6156" s="98"/>
      <c r="E6156" s="276"/>
    </row>
    <row r="6157" spans="1:5" ht="15.75">
      <c r="A6157" s="129"/>
      <c r="B6157" s="274"/>
      <c r="C6157" s="98"/>
      <c r="D6157" s="98"/>
      <c r="E6157" s="276"/>
    </row>
    <row r="6158" spans="1:5" ht="15.75">
      <c r="A6158" s="129"/>
      <c r="B6158" s="274"/>
      <c r="C6158" s="98"/>
      <c r="D6158" s="98"/>
      <c r="E6158" s="276"/>
    </row>
    <row r="6159" spans="1:5" ht="15.75">
      <c r="A6159" s="129"/>
      <c r="B6159" s="274"/>
      <c r="C6159" s="98"/>
      <c r="D6159" s="98"/>
      <c r="E6159" s="276"/>
    </row>
    <row r="6160" spans="1:5" ht="15.75">
      <c r="A6160" s="129"/>
      <c r="B6160" s="274"/>
      <c r="C6160" s="98"/>
      <c r="D6160" s="98"/>
      <c r="E6160" s="276"/>
    </row>
    <row r="6161" spans="1:5" ht="15.75">
      <c r="A6161" s="129"/>
      <c r="B6161" s="274"/>
      <c r="C6161" s="98"/>
      <c r="D6161" s="98"/>
      <c r="E6161" s="276"/>
    </row>
    <row r="6162" spans="1:5" ht="15.75">
      <c r="A6162" s="129"/>
      <c r="B6162" s="274"/>
      <c r="C6162" s="98"/>
      <c r="D6162" s="98"/>
      <c r="E6162" s="276"/>
    </row>
    <row r="6163" spans="1:5" ht="15.75">
      <c r="A6163" s="129"/>
      <c r="B6163" s="274"/>
      <c r="C6163" s="98"/>
      <c r="D6163" s="98"/>
      <c r="E6163" s="276"/>
    </row>
    <row r="6164" spans="1:5" ht="15.75">
      <c r="A6164" s="129"/>
      <c r="B6164" s="274"/>
      <c r="C6164" s="98"/>
      <c r="D6164" s="98"/>
      <c r="E6164" s="276"/>
    </row>
    <row r="6165" spans="1:5" ht="15.75">
      <c r="A6165" s="129"/>
      <c r="B6165" s="274"/>
      <c r="C6165" s="98"/>
      <c r="D6165" s="98"/>
      <c r="E6165" s="276"/>
    </row>
    <row r="6166" spans="1:5" ht="15.75">
      <c r="A6166" s="129"/>
      <c r="B6166" s="274"/>
      <c r="C6166" s="98"/>
      <c r="D6166" s="98"/>
      <c r="E6166" s="276"/>
    </row>
    <row r="6167" spans="1:5" ht="15.75">
      <c r="A6167" s="129"/>
      <c r="B6167" s="274"/>
      <c r="C6167" s="98"/>
      <c r="D6167" s="98"/>
      <c r="E6167" s="276"/>
    </row>
    <row r="6168" spans="1:5" ht="15.75">
      <c r="A6168" s="129"/>
      <c r="B6168" s="274"/>
      <c r="C6168" s="98"/>
      <c r="D6168" s="98"/>
      <c r="E6168" s="276"/>
    </row>
    <row r="6169" spans="1:5" ht="15.75">
      <c r="A6169" s="129"/>
      <c r="B6169" s="274"/>
      <c r="C6169" s="98"/>
      <c r="D6169" s="98"/>
      <c r="E6169" s="276"/>
    </row>
    <row r="6170" spans="1:5" ht="15.75">
      <c r="A6170" s="129"/>
      <c r="B6170" s="274"/>
      <c r="C6170" s="98"/>
      <c r="D6170" s="98"/>
      <c r="E6170" s="276"/>
    </row>
    <row r="6171" spans="1:5" ht="15.75">
      <c r="A6171" s="129"/>
      <c r="B6171" s="274"/>
      <c r="C6171" s="98"/>
      <c r="D6171" s="98"/>
      <c r="E6171" s="276"/>
    </row>
    <row r="6172" spans="1:5" ht="15.75">
      <c r="A6172" s="129"/>
      <c r="B6172" s="274"/>
      <c r="C6172" s="98"/>
      <c r="D6172" s="98"/>
      <c r="E6172" s="276"/>
    </row>
    <row r="6173" spans="1:5" ht="15.75">
      <c r="A6173" s="129"/>
      <c r="B6173" s="274"/>
      <c r="C6173" s="98"/>
      <c r="D6173" s="98"/>
      <c r="E6173" s="276"/>
    </row>
    <row r="6174" spans="1:5" ht="15.75">
      <c r="A6174" s="129"/>
      <c r="B6174" s="274"/>
      <c r="C6174" s="98"/>
      <c r="D6174" s="98"/>
      <c r="E6174" s="276"/>
    </row>
    <row r="6175" spans="1:5" ht="15.75">
      <c r="A6175" s="129"/>
      <c r="B6175" s="274"/>
      <c r="C6175" s="98"/>
      <c r="D6175" s="98"/>
      <c r="E6175" s="276"/>
    </row>
    <row r="6176" spans="1:5" ht="15.75">
      <c r="A6176" s="129"/>
      <c r="B6176" s="274"/>
      <c r="C6176" s="98"/>
      <c r="D6176" s="98"/>
      <c r="E6176" s="276"/>
    </row>
    <row r="6177" spans="1:5" ht="15.75">
      <c r="A6177" s="129"/>
      <c r="B6177" s="274"/>
      <c r="C6177" s="98"/>
      <c r="D6177" s="98"/>
      <c r="E6177" s="276"/>
    </row>
    <row r="6178" spans="1:5" ht="15.75">
      <c r="A6178" s="129"/>
      <c r="B6178" s="274"/>
      <c r="C6178" s="98"/>
      <c r="D6178" s="98"/>
      <c r="E6178" s="276"/>
    </row>
    <row r="6179" spans="1:5" ht="15.75">
      <c r="A6179" s="129"/>
      <c r="B6179" s="274"/>
      <c r="C6179" s="98"/>
      <c r="D6179" s="98"/>
      <c r="E6179" s="276"/>
    </row>
    <row r="6180" spans="1:5" ht="15.75">
      <c r="A6180" s="129"/>
      <c r="B6180" s="274"/>
      <c r="C6180" s="98"/>
      <c r="D6180" s="98"/>
      <c r="E6180" s="276"/>
    </row>
    <row r="6181" spans="1:5" ht="15.75">
      <c r="A6181" s="129"/>
      <c r="B6181" s="274"/>
      <c r="C6181" s="98"/>
      <c r="D6181" s="98"/>
      <c r="E6181" s="276"/>
    </row>
    <row r="6182" spans="1:5" ht="15.75">
      <c r="A6182" s="129"/>
      <c r="B6182" s="274"/>
      <c r="C6182" s="98"/>
      <c r="D6182" s="98"/>
      <c r="E6182" s="276"/>
    </row>
    <row r="6183" spans="1:5" ht="15.75">
      <c r="A6183" s="129"/>
      <c r="B6183" s="274"/>
      <c r="C6183" s="98"/>
      <c r="D6183" s="98"/>
      <c r="E6183" s="276"/>
    </row>
    <row r="6184" spans="1:5" ht="15.75">
      <c r="A6184" s="129"/>
      <c r="B6184" s="274"/>
      <c r="C6184" s="98"/>
      <c r="D6184" s="98"/>
      <c r="E6184" s="276"/>
    </row>
    <row r="6185" spans="1:5" ht="15.75">
      <c r="A6185" s="129"/>
      <c r="B6185" s="274"/>
      <c r="C6185" s="98"/>
      <c r="D6185" s="98"/>
      <c r="E6185" s="276"/>
    </row>
    <row r="6186" spans="1:5" ht="15.75">
      <c r="A6186" s="129"/>
      <c r="B6186" s="274"/>
      <c r="C6186" s="98"/>
      <c r="D6186" s="98"/>
      <c r="E6186" s="276"/>
    </row>
    <row r="6187" spans="1:5" ht="15.75">
      <c r="A6187" s="129"/>
      <c r="B6187" s="274"/>
      <c r="C6187" s="98"/>
      <c r="D6187" s="98"/>
      <c r="E6187" s="276"/>
    </row>
    <row r="6188" spans="1:5" ht="15.75">
      <c r="A6188" s="129"/>
      <c r="B6188" s="274"/>
      <c r="C6188" s="98"/>
      <c r="D6188" s="98"/>
      <c r="E6188" s="276"/>
    </row>
    <row r="6189" spans="1:5" ht="15.75">
      <c r="A6189" s="129"/>
      <c r="B6189" s="274"/>
      <c r="C6189" s="98"/>
      <c r="D6189" s="98"/>
      <c r="E6189" s="276"/>
    </row>
    <row r="6190" spans="1:5" ht="15.75">
      <c r="A6190" s="129"/>
      <c r="B6190" s="274"/>
      <c r="C6190" s="98"/>
      <c r="D6190" s="98"/>
      <c r="E6190" s="276"/>
    </row>
    <row r="6191" spans="1:5" ht="15.75">
      <c r="A6191" s="129"/>
      <c r="B6191" s="274"/>
      <c r="C6191" s="98"/>
      <c r="D6191" s="98"/>
      <c r="E6191" s="276"/>
    </row>
    <row r="6192" spans="1:5" ht="15.75">
      <c r="A6192" s="129"/>
      <c r="B6192" s="274"/>
      <c r="C6192" s="98"/>
      <c r="D6192" s="98"/>
      <c r="E6192" s="276"/>
    </row>
    <row r="6193" spans="1:5" ht="15.75">
      <c r="A6193" s="129"/>
      <c r="B6193" s="274"/>
      <c r="C6193" s="98"/>
      <c r="D6193" s="98"/>
      <c r="E6193" s="276"/>
    </row>
    <row r="6194" spans="1:5" ht="15.75">
      <c r="A6194" s="129"/>
      <c r="B6194" s="274"/>
      <c r="C6194" s="98"/>
      <c r="D6194" s="98"/>
      <c r="E6194" s="276"/>
    </row>
    <row r="6195" spans="1:5" ht="15.75">
      <c r="A6195" s="129"/>
      <c r="B6195" s="274"/>
      <c r="C6195" s="98"/>
      <c r="D6195" s="98"/>
      <c r="E6195" s="276"/>
    </row>
    <row r="6196" spans="1:5" ht="15.75">
      <c r="A6196" s="129"/>
      <c r="B6196" s="274"/>
      <c r="C6196" s="98"/>
      <c r="D6196" s="98"/>
      <c r="E6196" s="276"/>
    </row>
    <row r="6197" spans="1:5" ht="15.75">
      <c r="A6197" s="129"/>
      <c r="B6197" s="274"/>
      <c r="C6197" s="98"/>
      <c r="D6197" s="98"/>
      <c r="E6197" s="276"/>
    </row>
    <row r="6198" spans="1:5" ht="15.75">
      <c r="A6198" s="129"/>
      <c r="B6198" s="274"/>
      <c r="C6198" s="98"/>
      <c r="D6198" s="98"/>
      <c r="E6198" s="276"/>
    </row>
    <row r="6199" spans="1:5" ht="15.75">
      <c r="A6199" s="129"/>
      <c r="B6199" s="274"/>
      <c r="C6199" s="98"/>
      <c r="D6199" s="98"/>
      <c r="E6199" s="276"/>
    </row>
    <row r="6200" spans="1:5" ht="15.75">
      <c r="A6200" s="129"/>
      <c r="B6200" s="274"/>
      <c r="C6200" s="98"/>
      <c r="D6200" s="98"/>
      <c r="E6200" s="276"/>
    </row>
    <row r="6201" spans="1:5" ht="15.75">
      <c r="A6201" s="129"/>
      <c r="B6201" s="274"/>
      <c r="C6201" s="98"/>
      <c r="D6201" s="98"/>
      <c r="E6201" s="276"/>
    </row>
    <row r="6202" spans="1:5" ht="15.75">
      <c r="A6202" s="129"/>
      <c r="B6202" s="274"/>
      <c r="C6202" s="98"/>
      <c r="D6202" s="98"/>
      <c r="E6202" s="276"/>
    </row>
    <row r="6203" spans="1:5" ht="15.75">
      <c r="A6203" s="129"/>
      <c r="B6203" s="274"/>
      <c r="C6203" s="98"/>
      <c r="D6203" s="98"/>
      <c r="E6203" s="276"/>
    </row>
    <row r="6204" spans="1:5" ht="15.75">
      <c r="A6204" s="129"/>
      <c r="B6204" s="274"/>
      <c r="C6204" s="98"/>
      <c r="D6204" s="98"/>
      <c r="E6204" s="276"/>
    </row>
    <row r="6205" spans="1:5" ht="15.75">
      <c r="A6205" s="129"/>
      <c r="B6205" s="274"/>
      <c r="C6205" s="98"/>
      <c r="D6205" s="98"/>
      <c r="E6205" s="276"/>
    </row>
    <row r="6206" spans="1:5" ht="15.75">
      <c r="A6206" s="129"/>
      <c r="B6206" s="274"/>
      <c r="C6206" s="98"/>
      <c r="D6206" s="98"/>
      <c r="E6206" s="276"/>
    </row>
    <row r="6207" spans="1:5" ht="15.75">
      <c r="A6207" s="129"/>
      <c r="B6207" s="274"/>
      <c r="C6207" s="98"/>
      <c r="D6207" s="98"/>
      <c r="E6207" s="276"/>
    </row>
    <row r="6208" spans="1:5" ht="15.75">
      <c r="A6208" s="129"/>
      <c r="B6208" s="274"/>
      <c r="C6208" s="98"/>
      <c r="D6208" s="98"/>
      <c r="E6208" s="276"/>
    </row>
    <row r="6209" spans="1:5" ht="15.75">
      <c r="A6209" s="129"/>
      <c r="B6209" s="274"/>
      <c r="C6209" s="98"/>
      <c r="D6209" s="98"/>
      <c r="E6209" s="276"/>
    </row>
    <row r="6210" spans="1:5" ht="15.75">
      <c r="A6210" s="129"/>
      <c r="B6210" s="274"/>
      <c r="C6210" s="98"/>
      <c r="D6210" s="98"/>
      <c r="E6210" s="276"/>
    </row>
    <row r="6211" spans="1:5" ht="15.75">
      <c r="A6211" s="129"/>
      <c r="B6211" s="274"/>
      <c r="C6211" s="98"/>
      <c r="D6211" s="98"/>
      <c r="E6211" s="276"/>
    </row>
    <row r="6212" spans="1:5" ht="15.75">
      <c r="A6212" s="129"/>
      <c r="B6212" s="274"/>
      <c r="C6212" s="98"/>
      <c r="D6212" s="98"/>
      <c r="E6212" s="276"/>
    </row>
    <row r="6213" spans="1:5" ht="15.75">
      <c r="A6213" s="129"/>
      <c r="B6213" s="274"/>
      <c r="C6213" s="98"/>
      <c r="D6213" s="98"/>
      <c r="E6213" s="276"/>
    </row>
    <row r="6214" spans="1:5" ht="15.75">
      <c r="A6214" s="129"/>
      <c r="B6214" s="274"/>
      <c r="C6214" s="98"/>
      <c r="D6214" s="98"/>
      <c r="E6214" s="276"/>
    </row>
    <row r="6215" spans="1:5" ht="15.75">
      <c r="A6215" s="129"/>
      <c r="B6215" s="274"/>
      <c r="C6215" s="98"/>
      <c r="D6215" s="98"/>
      <c r="E6215" s="276"/>
    </row>
    <row r="6216" spans="1:5" ht="15.75">
      <c r="A6216" s="129"/>
      <c r="B6216" s="274"/>
      <c r="C6216" s="98"/>
      <c r="D6216" s="98"/>
      <c r="E6216" s="276"/>
    </row>
    <row r="6217" spans="1:5" ht="15.75">
      <c r="A6217" s="129"/>
      <c r="B6217" s="274"/>
      <c r="C6217" s="98"/>
      <c r="D6217" s="98"/>
      <c r="E6217" s="276"/>
    </row>
    <row r="6218" spans="1:5" ht="15.75">
      <c r="A6218" s="129"/>
      <c r="B6218" s="274"/>
      <c r="C6218" s="98"/>
      <c r="D6218" s="98"/>
      <c r="E6218" s="276"/>
    </row>
    <row r="6219" spans="1:5" ht="15.75">
      <c r="A6219" s="129"/>
      <c r="B6219" s="274"/>
      <c r="C6219" s="98"/>
      <c r="D6219" s="98"/>
      <c r="E6219" s="276"/>
    </row>
    <row r="6220" spans="1:5" ht="15.75">
      <c r="A6220" s="129"/>
      <c r="B6220" s="274"/>
      <c r="C6220" s="98"/>
      <c r="D6220" s="98"/>
      <c r="E6220" s="276"/>
    </row>
    <row r="6221" spans="1:5" ht="15.75">
      <c r="A6221" s="129"/>
      <c r="B6221" s="274"/>
      <c r="C6221" s="98"/>
      <c r="D6221" s="98"/>
      <c r="E6221" s="276"/>
    </row>
    <row r="6222" spans="1:5" ht="15.75">
      <c r="A6222" s="129"/>
      <c r="B6222" s="274"/>
      <c r="C6222" s="98"/>
      <c r="D6222" s="98"/>
      <c r="E6222" s="276"/>
    </row>
    <row r="6223" spans="1:5" ht="15.75">
      <c r="A6223" s="129"/>
      <c r="B6223" s="274"/>
      <c r="C6223" s="98"/>
      <c r="D6223" s="98"/>
      <c r="E6223" s="276"/>
    </row>
    <row r="6224" spans="1:5" ht="15.75">
      <c r="A6224" s="129"/>
      <c r="B6224" s="274"/>
      <c r="C6224" s="98"/>
      <c r="D6224" s="98"/>
      <c r="E6224" s="276"/>
    </row>
    <row r="6225" spans="1:5" ht="15.75">
      <c r="A6225" s="129"/>
      <c r="B6225" s="274"/>
      <c r="C6225" s="98"/>
      <c r="D6225" s="98"/>
      <c r="E6225" s="276"/>
    </row>
    <row r="6226" spans="1:5" ht="15.75">
      <c r="A6226" s="129"/>
      <c r="B6226" s="274"/>
      <c r="C6226" s="98"/>
      <c r="D6226" s="98"/>
      <c r="E6226" s="276"/>
    </row>
    <row r="6227" spans="1:5" ht="15.75">
      <c r="A6227" s="129"/>
      <c r="B6227" s="274"/>
      <c r="C6227" s="98"/>
      <c r="D6227" s="98"/>
      <c r="E6227" s="276"/>
    </row>
    <row r="6228" spans="1:5" ht="15.75">
      <c r="A6228" s="129"/>
      <c r="B6228" s="274"/>
      <c r="C6228" s="98"/>
      <c r="D6228" s="98"/>
      <c r="E6228" s="276"/>
    </row>
    <row r="6229" spans="1:5" ht="15.75">
      <c r="A6229" s="129"/>
      <c r="B6229" s="274"/>
      <c r="C6229" s="98"/>
      <c r="D6229" s="98"/>
      <c r="E6229" s="276"/>
    </row>
    <row r="6230" spans="1:5" ht="15.75">
      <c r="A6230" s="129"/>
      <c r="B6230" s="274"/>
      <c r="C6230" s="98"/>
      <c r="D6230" s="98"/>
      <c r="E6230" s="276"/>
    </row>
    <row r="6231" spans="1:5" ht="15.75">
      <c r="A6231" s="129"/>
      <c r="B6231" s="274"/>
      <c r="C6231" s="98"/>
      <c r="D6231" s="98"/>
      <c r="E6231" s="276"/>
    </row>
    <row r="6232" spans="1:5" ht="15.75">
      <c r="A6232" s="129"/>
      <c r="B6232" s="274"/>
      <c r="C6232" s="98"/>
      <c r="D6232" s="98"/>
      <c r="E6232" s="276"/>
    </row>
    <row r="6233" spans="1:5" ht="15.75">
      <c r="A6233" s="129"/>
      <c r="B6233" s="274"/>
      <c r="C6233" s="98"/>
      <c r="D6233" s="98"/>
      <c r="E6233" s="276"/>
    </row>
    <row r="6234" spans="1:5" ht="15.75">
      <c r="A6234" s="129"/>
      <c r="B6234" s="274"/>
      <c r="C6234" s="98"/>
      <c r="D6234" s="98"/>
      <c r="E6234" s="276"/>
    </row>
    <row r="6235" spans="1:5" ht="15.75">
      <c r="A6235" s="129"/>
      <c r="B6235" s="274"/>
      <c r="C6235" s="98"/>
      <c r="D6235" s="98"/>
      <c r="E6235" s="276"/>
    </row>
    <row r="6236" spans="1:5" ht="15.75">
      <c r="A6236" s="129"/>
      <c r="B6236" s="274"/>
      <c r="C6236" s="98"/>
      <c r="D6236" s="98"/>
      <c r="E6236" s="276"/>
    </row>
    <row r="6237" spans="1:5" ht="15.75">
      <c r="A6237" s="129"/>
      <c r="B6237" s="274"/>
      <c r="C6237" s="98"/>
      <c r="D6237" s="98"/>
      <c r="E6237" s="276"/>
    </row>
    <row r="6238" spans="1:5" ht="15.75">
      <c r="A6238" s="129"/>
      <c r="B6238" s="274"/>
      <c r="C6238" s="98"/>
      <c r="D6238" s="98"/>
      <c r="E6238" s="276"/>
    </row>
    <row r="6239" spans="1:5" ht="15.75">
      <c r="A6239" s="129"/>
      <c r="B6239" s="274"/>
      <c r="C6239" s="98"/>
      <c r="D6239" s="98"/>
      <c r="E6239" s="276"/>
    </row>
    <row r="6240" spans="1:5" ht="15.75">
      <c r="A6240" s="129"/>
      <c r="B6240" s="274"/>
      <c r="C6240" s="98"/>
      <c r="D6240" s="98"/>
      <c r="E6240" s="276"/>
    </row>
    <row r="6241" spans="1:5" ht="15.75">
      <c r="A6241" s="129"/>
      <c r="B6241" s="274"/>
      <c r="C6241" s="98"/>
      <c r="D6241" s="98"/>
      <c r="E6241" s="276"/>
    </row>
    <row r="6242" spans="1:5" ht="15.75">
      <c r="A6242" s="129"/>
      <c r="B6242" s="274"/>
      <c r="C6242" s="98"/>
      <c r="D6242" s="98"/>
      <c r="E6242" s="276"/>
    </row>
    <row r="6243" spans="1:5" ht="15.75">
      <c r="A6243" s="129"/>
      <c r="B6243" s="274"/>
      <c r="C6243" s="98"/>
      <c r="D6243" s="98"/>
      <c r="E6243" s="276"/>
    </row>
    <row r="6244" spans="1:5" ht="15.75">
      <c r="A6244" s="129"/>
      <c r="B6244" s="274"/>
      <c r="C6244" s="98"/>
      <c r="D6244" s="98"/>
      <c r="E6244" s="276"/>
    </row>
    <row r="6245" spans="1:5" ht="15.75">
      <c r="A6245" s="129"/>
      <c r="B6245" s="274"/>
      <c r="C6245" s="98"/>
      <c r="D6245" s="98"/>
      <c r="E6245" s="276"/>
    </row>
    <row r="6246" spans="1:5" ht="15.75">
      <c r="A6246" s="129"/>
      <c r="B6246" s="274"/>
      <c r="C6246" s="98"/>
      <c r="D6246" s="98"/>
      <c r="E6246" s="276"/>
    </row>
    <row r="6247" spans="1:5" ht="15.75">
      <c r="A6247" s="129"/>
      <c r="B6247" s="274"/>
      <c r="C6247" s="98"/>
      <c r="D6247" s="98"/>
      <c r="E6247" s="276"/>
    </row>
    <row r="6248" spans="1:5" ht="15.75">
      <c r="A6248" s="129"/>
      <c r="B6248" s="274"/>
      <c r="C6248" s="98"/>
      <c r="D6248" s="98"/>
      <c r="E6248" s="276"/>
    </row>
    <row r="6249" spans="1:5" ht="15.75">
      <c r="A6249" s="129"/>
      <c r="B6249" s="274"/>
      <c r="C6249" s="98"/>
      <c r="D6249" s="98"/>
      <c r="E6249" s="276"/>
    </row>
    <row r="6250" spans="1:5" ht="15.75">
      <c r="A6250" s="129"/>
      <c r="B6250" s="274"/>
      <c r="C6250" s="98"/>
      <c r="D6250" s="98"/>
      <c r="E6250" s="276"/>
    </row>
    <row r="6251" spans="1:5" ht="15.75">
      <c r="A6251" s="129"/>
      <c r="B6251" s="274"/>
      <c r="C6251" s="98"/>
      <c r="D6251" s="98"/>
      <c r="E6251" s="276"/>
    </row>
    <row r="6252" spans="1:5" ht="15.75">
      <c r="A6252" s="129"/>
      <c r="B6252" s="274"/>
      <c r="C6252" s="98"/>
      <c r="D6252" s="98"/>
      <c r="E6252" s="276"/>
    </row>
    <row r="6253" spans="1:5" ht="15.75">
      <c r="A6253" s="129"/>
      <c r="B6253" s="274"/>
      <c r="C6253" s="98"/>
      <c r="D6253" s="98"/>
      <c r="E6253" s="276"/>
    </row>
    <row r="6254" spans="1:5" ht="15.75">
      <c r="A6254" s="129"/>
      <c r="B6254" s="274"/>
      <c r="C6254" s="98"/>
      <c r="D6254" s="98"/>
      <c r="E6254" s="276"/>
    </row>
    <row r="6255" spans="1:5" ht="15.75">
      <c r="A6255" s="129"/>
      <c r="B6255" s="274"/>
      <c r="C6255" s="98"/>
      <c r="D6255" s="98"/>
      <c r="E6255" s="276"/>
    </row>
    <row r="6256" spans="1:5" ht="15.75">
      <c r="A6256" s="129"/>
      <c r="B6256" s="274"/>
      <c r="C6256" s="98"/>
      <c r="D6256" s="98"/>
      <c r="E6256" s="276"/>
    </row>
    <row r="6257" spans="1:5" ht="15.75">
      <c r="A6257" s="129"/>
      <c r="B6257" s="274"/>
      <c r="C6257" s="98"/>
      <c r="D6257" s="98"/>
      <c r="E6257" s="276"/>
    </row>
    <row r="6258" spans="1:5" ht="15.75">
      <c r="A6258" s="129"/>
      <c r="B6258" s="274"/>
      <c r="C6258" s="98"/>
      <c r="D6258" s="98"/>
      <c r="E6258" s="276"/>
    </row>
    <row r="6259" spans="1:5" ht="15.75">
      <c r="A6259" s="129"/>
      <c r="B6259" s="274"/>
      <c r="C6259" s="98"/>
      <c r="D6259" s="98"/>
      <c r="E6259" s="276"/>
    </row>
    <row r="6260" spans="1:5" ht="15.75">
      <c r="A6260" s="129"/>
      <c r="B6260" s="274"/>
      <c r="C6260" s="98"/>
      <c r="D6260" s="98"/>
      <c r="E6260" s="276"/>
    </row>
    <row r="6261" spans="1:5" ht="15.75">
      <c r="A6261" s="129"/>
      <c r="B6261" s="274"/>
      <c r="C6261" s="98"/>
      <c r="D6261" s="98"/>
      <c r="E6261" s="276"/>
    </row>
    <row r="6262" spans="1:5" ht="15.75">
      <c r="A6262" s="129"/>
      <c r="B6262" s="274"/>
      <c r="C6262" s="98"/>
      <c r="D6262" s="98"/>
      <c r="E6262" s="276"/>
    </row>
    <row r="6263" spans="1:5" ht="15.75">
      <c r="A6263" s="129"/>
      <c r="B6263" s="274"/>
      <c r="C6263" s="98"/>
      <c r="D6263" s="98"/>
      <c r="E6263" s="276"/>
    </row>
    <row r="6264" spans="1:5" ht="15.75">
      <c r="A6264" s="129"/>
      <c r="B6264" s="274"/>
      <c r="C6264" s="98"/>
      <c r="D6264" s="98"/>
      <c r="E6264" s="276"/>
    </row>
    <row r="6265" spans="1:5" ht="15.75">
      <c r="A6265" s="129"/>
      <c r="B6265" s="274"/>
      <c r="C6265" s="98"/>
      <c r="D6265" s="98"/>
      <c r="E6265" s="276"/>
    </row>
    <row r="6266" spans="1:5" ht="15.75">
      <c r="A6266" s="129"/>
      <c r="B6266" s="274"/>
      <c r="C6266" s="98"/>
      <c r="D6266" s="98"/>
      <c r="E6266" s="276"/>
    </row>
    <row r="6267" spans="1:5" ht="15.75">
      <c r="A6267" s="129"/>
      <c r="B6267" s="274"/>
      <c r="C6267" s="98"/>
      <c r="D6267" s="98"/>
      <c r="E6267" s="276"/>
    </row>
    <row r="6268" spans="1:5" ht="15.75">
      <c r="A6268" s="129"/>
      <c r="B6268" s="274"/>
      <c r="C6268" s="98"/>
      <c r="D6268" s="98"/>
      <c r="E6268" s="276"/>
    </row>
    <row r="6269" spans="1:5" ht="15.75">
      <c r="A6269" s="129"/>
      <c r="B6269" s="274"/>
      <c r="C6269" s="98"/>
      <c r="D6269" s="98"/>
      <c r="E6269" s="276"/>
    </row>
    <row r="6270" spans="1:5" ht="15.75">
      <c r="A6270" s="129"/>
      <c r="B6270" s="274"/>
      <c r="C6270" s="98"/>
      <c r="D6270" s="98"/>
      <c r="E6270" s="276"/>
    </row>
    <row r="6271" spans="1:5" ht="15.75">
      <c r="A6271" s="129"/>
      <c r="B6271" s="274"/>
      <c r="C6271" s="98"/>
      <c r="D6271" s="98"/>
      <c r="E6271" s="276"/>
    </row>
    <row r="6272" spans="1:5" ht="15.75">
      <c r="A6272" s="129"/>
      <c r="B6272" s="274"/>
      <c r="C6272" s="98"/>
      <c r="D6272" s="98"/>
      <c r="E6272" s="276"/>
    </row>
    <row r="6273" spans="1:5" ht="15.75">
      <c r="A6273" s="129"/>
      <c r="B6273" s="274"/>
      <c r="C6273" s="98"/>
      <c r="D6273" s="98"/>
      <c r="E6273" s="276"/>
    </row>
    <row r="6274" spans="1:5" ht="15.75">
      <c r="A6274" s="129"/>
      <c r="B6274" s="274"/>
      <c r="C6274" s="98"/>
      <c r="D6274" s="98"/>
      <c r="E6274" s="276"/>
    </row>
    <row r="6275" spans="1:5" ht="15.75">
      <c r="A6275" s="129"/>
      <c r="B6275" s="274"/>
      <c r="C6275" s="98"/>
      <c r="D6275" s="98"/>
      <c r="E6275" s="276"/>
    </row>
    <row r="6276" spans="1:5" ht="15.75">
      <c r="A6276" s="129"/>
      <c r="B6276" s="274"/>
      <c r="C6276" s="98"/>
      <c r="D6276" s="98"/>
      <c r="E6276" s="276"/>
    </row>
    <row r="6277" spans="1:5" ht="15.75">
      <c r="A6277" s="129"/>
      <c r="B6277" s="274"/>
      <c r="C6277" s="98"/>
      <c r="D6277" s="98"/>
      <c r="E6277" s="276"/>
    </row>
    <row r="6278" spans="1:5" ht="15.75">
      <c r="A6278" s="129"/>
      <c r="B6278" s="274"/>
      <c r="C6278" s="98"/>
      <c r="D6278" s="98"/>
      <c r="E6278" s="276"/>
    </row>
    <row r="6279" spans="1:5" ht="15.75">
      <c r="A6279" s="129"/>
      <c r="B6279" s="274"/>
      <c r="C6279" s="98"/>
      <c r="D6279" s="98"/>
      <c r="E6279" s="276"/>
    </row>
    <row r="6280" spans="1:5" ht="15.75">
      <c r="A6280" s="129"/>
      <c r="B6280" s="274"/>
      <c r="C6280" s="98"/>
      <c r="D6280" s="98"/>
      <c r="E6280" s="276"/>
    </row>
    <row r="6281" spans="1:5" ht="15.75">
      <c r="A6281" s="129"/>
      <c r="B6281" s="274"/>
      <c r="C6281" s="98"/>
      <c r="D6281" s="98"/>
      <c r="E6281" s="276"/>
    </row>
    <row r="6282" spans="1:5" ht="15.75">
      <c r="A6282" s="129"/>
      <c r="B6282" s="274"/>
      <c r="C6282" s="98"/>
      <c r="D6282" s="98"/>
      <c r="E6282" s="276"/>
    </row>
    <row r="6283" spans="1:5" ht="15.75">
      <c r="A6283" s="129"/>
      <c r="B6283" s="274"/>
      <c r="C6283" s="98"/>
      <c r="D6283" s="98"/>
      <c r="E6283" s="276"/>
    </row>
    <row r="6284" spans="1:5" ht="15.75">
      <c r="A6284" s="129"/>
      <c r="B6284" s="274"/>
      <c r="C6284" s="98"/>
      <c r="D6284" s="98"/>
      <c r="E6284" s="276"/>
    </row>
    <row r="6285" spans="1:5" ht="15.75">
      <c r="A6285" s="129"/>
      <c r="B6285" s="274"/>
      <c r="C6285" s="98"/>
      <c r="D6285" s="98"/>
      <c r="E6285" s="276"/>
    </row>
    <row r="6286" spans="1:5" ht="15.75">
      <c r="A6286" s="129"/>
      <c r="B6286" s="274"/>
      <c r="C6286" s="98"/>
      <c r="D6286" s="98"/>
      <c r="E6286" s="276"/>
    </row>
    <row r="6287" spans="1:5" ht="15.75">
      <c r="A6287" s="129"/>
      <c r="B6287" s="274"/>
      <c r="C6287" s="98"/>
      <c r="D6287" s="98"/>
      <c r="E6287" s="276"/>
    </row>
    <row r="6288" spans="1:5" ht="15.75">
      <c r="A6288" s="129"/>
      <c r="B6288" s="274"/>
      <c r="C6288" s="98"/>
      <c r="D6288" s="98"/>
      <c r="E6288" s="276"/>
    </row>
    <row r="6289" spans="1:5" ht="15.75">
      <c r="A6289" s="129"/>
      <c r="B6289" s="274"/>
      <c r="C6289" s="98"/>
      <c r="D6289" s="98"/>
      <c r="E6289" s="276"/>
    </row>
    <row r="6290" spans="1:5" ht="15.75">
      <c r="A6290" s="129"/>
      <c r="B6290" s="274"/>
      <c r="C6290" s="98"/>
      <c r="D6290" s="98"/>
      <c r="E6290" s="276"/>
    </row>
    <row r="6291" spans="1:5" ht="15.75">
      <c r="A6291" s="129"/>
      <c r="B6291" s="274"/>
      <c r="C6291" s="98"/>
      <c r="D6291" s="98"/>
      <c r="E6291" s="276"/>
    </row>
    <row r="6292" spans="1:5" ht="15.75">
      <c r="A6292" s="129"/>
      <c r="B6292" s="274"/>
      <c r="C6292" s="98"/>
      <c r="D6292" s="98"/>
      <c r="E6292" s="276"/>
    </row>
    <row r="6293" spans="1:5" ht="15.75">
      <c r="A6293" s="129"/>
      <c r="B6293" s="274"/>
      <c r="C6293" s="98"/>
      <c r="D6293" s="98"/>
      <c r="E6293" s="276"/>
    </row>
    <row r="6294" spans="1:5" ht="15.75">
      <c r="A6294" s="129"/>
      <c r="B6294" s="274"/>
      <c r="C6294" s="98"/>
      <c r="D6294" s="98"/>
      <c r="E6294" s="276"/>
    </row>
    <row r="6295" spans="1:5" ht="15.75">
      <c r="A6295" s="129"/>
      <c r="B6295" s="274"/>
      <c r="C6295" s="98"/>
      <c r="D6295" s="98"/>
      <c r="E6295" s="276"/>
    </row>
    <row r="6296" spans="1:5" ht="15.75">
      <c r="A6296" s="129"/>
      <c r="B6296" s="274"/>
      <c r="C6296" s="98"/>
      <c r="D6296" s="98"/>
      <c r="E6296" s="276"/>
    </row>
    <row r="6297" spans="1:5" ht="15.75">
      <c r="A6297" s="129"/>
      <c r="B6297" s="274"/>
      <c r="C6297" s="98"/>
      <c r="D6297" s="98"/>
      <c r="E6297" s="276"/>
    </row>
    <row r="6298" spans="1:5" ht="15.75">
      <c r="A6298" s="129"/>
      <c r="B6298" s="274"/>
      <c r="C6298" s="98"/>
      <c r="D6298" s="98"/>
      <c r="E6298" s="276"/>
    </row>
    <row r="6299" spans="1:5" ht="15.75">
      <c r="A6299" s="129"/>
      <c r="B6299" s="274"/>
      <c r="C6299" s="98"/>
      <c r="D6299" s="98"/>
      <c r="E6299" s="276"/>
    </row>
    <row r="6300" spans="1:5" ht="15.75">
      <c r="A6300" s="129"/>
      <c r="B6300" s="274"/>
      <c r="C6300" s="98"/>
      <c r="D6300" s="98"/>
      <c r="E6300" s="276"/>
    </row>
    <row r="6301" spans="1:5" ht="15.75">
      <c r="A6301" s="129"/>
      <c r="B6301" s="274"/>
      <c r="C6301" s="98"/>
      <c r="D6301" s="98"/>
      <c r="E6301" s="276"/>
    </row>
    <row r="6302" spans="1:5" ht="15.75">
      <c r="A6302" s="129"/>
      <c r="B6302" s="274"/>
      <c r="C6302" s="98"/>
      <c r="D6302" s="98"/>
      <c r="E6302" s="276"/>
    </row>
    <row r="6303" spans="1:5" ht="15.75">
      <c r="A6303" s="129"/>
      <c r="B6303" s="274"/>
      <c r="C6303" s="98"/>
      <c r="D6303" s="98"/>
      <c r="E6303" s="276"/>
    </row>
    <row r="6304" spans="1:5" ht="15.75">
      <c r="A6304" s="129"/>
      <c r="B6304" s="274"/>
      <c r="C6304" s="98"/>
      <c r="D6304" s="98"/>
      <c r="E6304" s="276"/>
    </row>
    <row r="6305" spans="1:5" ht="15.75">
      <c r="A6305" s="129"/>
      <c r="B6305" s="274"/>
      <c r="C6305" s="98"/>
      <c r="D6305" s="98"/>
      <c r="E6305" s="276"/>
    </row>
    <row r="6306" spans="1:5" ht="15.75">
      <c r="A6306" s="129"/>
      <c r="B6306" s="274"/>
      <c r="C6306" s="98"/>
      <c r="D6306" s="98"/>
      <c r="E6306" s="276"/>
    </row>
    <row r="6307" spans="1:5" ht="15.75">
      <c r="A6307" s="129"/>
      <c r="B6307" s="274"/>
      <c r="C6307" s="98"/>
      <c r="D6307" s="98"/>
      <c r="E6307" s="276"/>
    </row>
    <row r="6308" spans="1:5" ht="15.75">
      <c r="A6308" s="129"/>
      <c r="B6308" s="274"/>
      <c r="C6308" s="98"/>
      <c r="D6308" s="98"/>
      <c r="E6308" s="276"/>
    </row>
    <row r="6309" spans="1:5" ht="15.75">
      <c r="A6309" s="129"/>
      <c r="B6309" s="274"/>
      <c r="C6309" s="98"/>
      <c r="D6309" s="98"/>
      <c r="E6309" s="276"/>
    </row>
    <row r="6310" spans="1:5" ht="15.75">
      <c r="A6310" s="129"/>
      <c r="B6310" s="274"/>
      <c r="C6310" s="98"/>
      <c r="D6310" s="98"/>
      <c r="E6310" s="276"/>
    </row>
    <row r="6311" spans="1:5" ht="15.75">
      <c r="A6311" s="129"/>
      <c r="B6311" s="274"/>
      <c r="C6311" s="98"/>
      <c r="D6311" s="98"/>
      <c r="E6311" s="276"/>
    </row>
    <row r="6312" spans="1:5" ht="15.75">
      <c r="A6312" s="129"/>
      <c r="B6312" s="274"/>
      <c r="C6312" s="98"/>
      <c r="D6312" s="98"/>
      <c r="E6312" s="276"/>
    </row>
    <row r="6313" spans="1:5" ht="15.75">
      <c r="A6313" s="129"/>
      <c r="B6313" s="274"/>
      <c r="C6313" s="98"/>
      <c r="D6313" s="98"/>
      <c r="E6313" s="276"/>
    </row>
    <row r="6314" spans="1:5" ht="15.75">
      <c r="A6314" s="129"/>
      <c r="B6314" s="274"/>
      <c r="C6314" s="98"/>
      <c r="D6314" s="98"/>
      <c r="E6314" s="276"/>
    </row>
    <row r="6315" spans="1:5" ht="15.75">
      <c r="A6315" s="129"/>
      <c r="B6315" s="274"/>
      <c r="C6315" s="98"/>
      <c r="D6315" s="98"/>
      <c r="E6315" s="276"/>
    </row>
    <row r="6316" spans="1:5" ht="15.75">
      <c r="A6316" s="129"/>
      <c r="B6316" s="274"/>
      <c r="C6316" s="98"/>
      <c r="D6316" s="98"/>
      <c r="E6316" s="276"/>
    </row>
    <row r="6317" spans="1:5" ht="15.75">
      <c r="A6317" s="129"/>
      <c r="B6317" s="274"/>
      <c r="C6317" s="98"/>
      <c r="D6317" s="98"/>
      <c r="E6317" s="276"/>
    </row>
    <row r="6318" spans="1:5" ht="15.75">
      <c r="A6318" s="129"/>
      <c r="B6318" s="274"/>
      <c r="C6318" s="98"/>
      <c r="D6318" s="98"/>
      <c r="E6318" s="276"/>
    </row>
    <row r="6319" spans="1:5" ht="15.75">
      <c r="A6319" s="129"/>
      <c r="B6319" s="274"/>
      <c r="C6319" s="98"/>
      <c r="D6319" s="98"/>
      <c r="E6319" s="276"/>
    </row>
    <row r="6320" spans="1:5" ht="15.75">
      <c r="A6320" s="129"/>
      <c r="B6320" s="274"/>
      <c r="C6320" s="98"/>
      <c r="D6320" s="98"/>
      <c r="E6320" s="276"/>
    </row>
    <row r="6321" spans="1:5" ht="15.75">
      <c r="A6321" s="129"/>
      <c r="B6321" s="274"/>
      <c r="C6321" s="98"/>
      <c r="D6321" s="98"/>
      <c r="E6321" s="276"/>
    </row>
    <row r="6322" spans="1:5" ht="15.75">
      <c r="A6322" s="129"/>
      <c r="B6322" s="274"/>
      <c r="C6322" s="98"/>
      <c r="D6322" s="98"/>
      <c r="E6322" s="276"/>
    </row>
    <row r="6323" spans="1:5" ht="15.75">
      <c r="A6323" s="129"/>
      <c r="B6323" s="274"/>
      <c r="C6323" s="98"/>
      <c r="D6323" s="98"/>
      <c r="E6323" s="276"/>
    </row>
    <row r="6324" spans="1:5" ht="15.75">
      <c r="A6324" s="129"/>
      <c r="B6324" s="274"/>
      <c r="C6324" s="98"/>
      <c r="D6324" s="98"/>
      <c r="E6324" s="276"/>
    </row>
    <row r="6325" spans="1:5" ht="15.75">
      <c r="A6325" s="129"/>
      <c r="B6325" s="274"/>
      <c r="C6325" s="98"/>
      <c r="D6325" s="98"/>
      <c r="E6325" s="276"/>
    </row>
    <row r="6326" spans="1:5" ht="15.75">
      <c r="A6326" s="129"/>
      <c r="B6326" s="274"/>
      <c r="C6326" s="98"/>
      <c r="D6326" s="98"/>
      <c r="E6326" s="276"/>
    </row>
    <row r="6327" spans="1:5" ht="15.75">
      <c r="A6327" s="129"/>
      <c r="B6327" s="274"/>
      <c r="C6327" s="98"/>
      <c r="D6327" s="98"/>
      <c r="E6327" s="276"/>
    </row>
    <row r="6328" spans="1:5" ht="15.75">
      <c r="A6328" s="129"/>
      <c r="B6328" s="274"/>
      <c r="C6328" s="98"/>
      <c r="D6328" s="98"/>
      <c r="E6328" s="276"/>
    </row>
    <row r="6329" spans="1:5" ht="15.75">
      <c r="A6329" s="129"/>
      <c r="B6329" s="274"/>
      <c r="C6329" s="98"/>
      <c r="D6329" s="98"/>
      <c r="E6329" s="276"/>
    </row>
    <row r="6330" spans="1:5" ht="15.75">
      <c r="A6330" s="129"/>
      <c r="B6330" s="274"/>
      <c r="C6330" s="98"/>
      <c r="D6330" s="98"/>
      <c r="E6330" s="276"/>
    </row>
    <row r="6331" spans="1:5" ht="15.75">
      <c r="A6331" s="129"/>
      <c r="B6331" s="274"/>
      <c r="C6331" s="98"/>
      <c r="D6331" s="98"/>
      <c r="E6331" s="276"/>
    </row>
    <row r="6332" spans="1:5" ht="15.75">
      <c r="A6332" s="129"/>
      <c r="B6332" s="274"/>
      <c r="C6332" s="98"/>
      <c r="D6332" s="98"/>
      <c r="E6332" s="276"/>
    </row>
    <row r="6333" spans="1:5" ht="15.75">
      <c r="A6333" s="129"/>
      <c r="B6333" s="274"/>
      <c r="C6333" s="98"/>
      <c r="D6333" s="98"/>
      <c r="E6333" s="276"/>
    </row>
    <row r="6334" spans="1:5" ht="15.75">
      <c r="A6334" s="129"/>
      <c r="B6334" s="274"/>
      <c r="C6334" s="98"/>
      <c r="D6334" s="98"/>
      <c r="E6334" s="276"/>
    </row>
    <row r="6335" spans="1:5" ht="15.75">
      <c r="A6335" s="129"/>
      <c r="B6335" s="274"/>
      <c r="C6335" s="98"/>
      <c r="D6335" s="98"/>
      <c r="E6335" s="276"/>
    </row>
    <row r="6336" spans="1:5" ht="15.75">
      <c r="A6336" s="129"/>
      <c r="B6336" s="274"/>
      <c r="C6336" s="98"/>
      <c r="D6336" s="98"/>
      <c r="E6336" s="276"/>
    </row>
    <row r="6337" spans="1:5" ht="15.75">
      <c r="A6337" s="129"/>
      <c r="B6337" s="274"/>
      <c r="C6337" s="98"/>
      <c r="D6337" s="98"/>
      <c r="E6337" s="276"/>
    </row>
    <row r="6338" spans="1:5" ht="15.75">
      <c r="A6338" s="129"/>
      <c r="B6338" s="274"/>
      <c r="C6338" s="98"/>
      <c r="D6338" s="98"/>
      <c r="E6338" s="276"/>
    </row>
    <row r="6339" spans="1:5" ht="15.75">
      <c r="A6339" s="129"/>
      <c r="B6339" s="274"/>
      <c r="C6339" s="98"/>
      <c r="D6339" s="98"/>
      <c r="E6339" s="276"/>
    </row>
    <row r="6340" spans="1:5" ht="15.75">
      <c r="A6340" s="129"/>
      <c r="B6340" s="274"/>
      <c r="C6340" s="98"/>
      <c r="D6340" s="98"/>
      <c r="E6340" s="276"/>
    </row>
    <row r="6341" spans="1:5" ht="15.75">
      <c r="A6341" s="129"/>
      <c r="B6341" s="274"/>
      <c r="C6341" s="98"/>
      <c r="D6341" s="98"/>
      <c r="E6341" s="276"/>
    </row>
    <row r="6342" spans="1:5" ht="15.75">
      <c r="A6342" s="129"/>
      <c r="B6342" s="274"/>
      <c r="C6342" s="98"/>
      <c r="D6342" s="98"/>
      <c r="E6342" s="276"/>
    </row>
    <row r="6343" spans="1:5" ht="15.75">
      <c r="A6343" s="129"/>
      <c r="B6343" s="274"/>
      <c r="C6343" s="98"/>
      <c r="D6343" s="98"/>
      <c r="E6343" s="276"/>
    </row>
    <row r="6344" spans="1:5" ht="15.75">
      <c r="A6344" s="129"/>
      <c r="B6344" s="274"/>
      <c r="C6344" s="98"/>
      <c r="D6344" s="98"/>
      <c r="E6344" s="276"/>
    </row>
    <row r="6345" spans="1:5" ht="15.75">
      <c r="A6345" s="129"/>
      <c r="B6345" s="274"/>
      <c r="C6345" s="98"/>
      <c r="D6345" s="98"/>
      <c r="E6345" s="276"/>
    </row>
    <row r="6346" spans="1:5" ht="15.75">
      <c r="A6346" s="129"/>
      <c r="B6346" s="274"/>
      <c r="C6346" s="98"/>
      <c r="D6346" s="98"/>
      <c r="E6346" s="276"/>
    </row>
    <row r="6347" spans="1:5" ht="15.75">
      <c r="A6347" s="129"/>
      <c r="B6347" s="274"/>
      <c r="C6347" s="98"/>
      <c r="D6347" s="98"/>
      <c r="E6347" s="276"/>
    </row>
    <row r="6348" spans="1:5" ht="15.75">
      <c r="A6348" s="129"/>
      <c r="B6348" s="274"/>
      <c r="C6348" s="98"/>
      <c r="D6348" s="98"/>
      <c r="E6348" s="276"/>
    </row>
    <row r="6349" spans="1:5" ht="15.75">
      <c r="A6349" s="129"/>
      <c r="B6349" s="274"/>
      <c r="C6349" s="98"/>
      <c r="D6349" s="98"/>
      <c r="E6349" s="276"/>
    </row>
    <row r="6350" spans="1:5" ht="15.75">
      <c r="A6350" s="129"/>
      <c r="B6350" s="274"/>
      <c r="C6350" s="98"/>
      <c r="D6350" s="98"/>
      <c r="E6350" s="276"/>
    </row>
    <row r="6351" spans="1:5" ht="15.75">
      <c r="A6351" s="129"/>
      <c r="B6351" s="274"/>
      <c r="C6351" s="98"/>
      <c r="D6351" s="98"/>
      <c r="E6351" s="276"/>
    </row>
    <row r="6352" spans="1:5" ht="15.75">
      <c r="A6352" s="129"/>
      <c r="B6352" s="274"/>
      <c r="C6352" s="98"/>
      <c r="D6352" s="98"/>
      <c r="E6352" s="276"/>
    </row>
    <row r="6353" spans="1:5" ht="15.75">
      <c r="A6353" s="129"/>
      <c r="B6353" s="274"/>
      <c r="C6353" s="98"/>
      <c r="D6353" s="98"/>
      <c r="E6353" s="276"/>
    </row>
    <row r="6354" spans="1:5" ht="15.75">
      <c r="A6354" s="129"/>
      <c r="B6354" s="274"/>
      <c r="C6354" s="98"/>
      <c r="D6354" s="98"/>
      <c r="E6354" s="276"/>
    </row>
    <row r="6355" spans="1:5" ht="15.75">
      <c r="A6355" s="129"/>
      <c r="B6355" s="274"/>
      <c r="C6355" s="98"/>
      <c r="D6355" s="98"/>
      <c r="E6355" s="276"/>
    </row>
    <row r="6356" spans="1:5" ht="15.75">
      <c r="A6356" s="129"/>
      <c r="B6356" s="274"/>
      <c r="C6356" s="98"/>
      <c r="D6356" s="98"/>
      <c r="E6356" s="276"/>
    </row>
    <row r="6357" spans="1:5" ht="15.75">
      <c r="A6357" s="129"/>
      <c r="B6357" s="274"/>
      <c r="C6357" s="98"/>
      <c r="D6357" s="98"/>
      <c r="E6357" s="276"/>
    </row>
    <row r="6358" spans="1:5" ht="15.75">
      <c r="A6358" s="129"/>
      <c r="B6358" s="274"/>
      <c r="C6358" s="98"/>
      <c r="D6358" s="98"/>
      <c r="E6358" s="276"/>
    </row>
    <row r="6359" spans="1:5" ht="15.75">
      <c r="A6359" s="129"/>
      <c r="B6359" s="274"/>
      <c r="C6359" s="98"/>
      <c r="D6359" s="98"/>
      <c r="E6359" s="276"/>
    </row>
    <row r="6360" spans="1:5" ht="15.75">
      <c r="A6360" s="129"/>
      <c r="B6360" s="274"/>
      <c r="C6360" s="98"/>
      <c r="D6360" s="98"/>
      <c r="E6360" s="276"/>
    </row>
    <row r="6361" spans="1:5" ht="15.75">
      <c r="A6361" s="129"/>
      <c r="B6361" s="274"/>
      <c r="C6361" s="98"/>
      <c r="D6361" s="98"/>
      <c r="E6361" s="276"/>
    </row>
    <row r="6362" spans="1:5" ht="15.75">
      <c r="A6362" s="129"/>
      <c r="B6362" s="274"/>
      <c r="C6362" s="98"/>
      <c r="D6362" s="98"/>
      <c r="E6362" s="276"/>
    </row>
    <row r="6363" spans="1:5" ht="15.75">
      <c r="A6363" s="129"/>
      <c r="B6363" s="274"/>
      <c r="C6363" s="98"/>
      <c r="D6363" s="98"/>
      <c r="E6363" s="276"/>
    </row>
    <row r="6364" spans="1:5" ht="15.75">
      <c r="A6364" s="129"/>
      <c r="B6364" s="274"/>
      <c r="C6364" s="98"/>
      <c r="D6364" s="98"/>
      <c r="E6364" s="276"/>
    </row>
    <row r="6365" spans="1:5" ht="15.75">
      <c r="A6365" s="129"/>
      <c r="B6365" s="274"/>
      <c r="C6365" s="98"/>
      <c r="D6365" s="98"/>
      <c r="E6365" s="276"/>
    </row>
    <row r="6366" spans="1:5" ht="15.75">
      <c r="A6366" s="129"/>
      <c r="B6366" s="274"/>
      <c r="C6366" s="98"/>
      <c r="D6366" s="98"/>
      <c r="E6366" s="276"/>
    </row>
    <row r="6367" spans="1:5" ht="15.75">
      <c r="A6367" s="129"/>
      <c r="B6367" s="274"/>
      <c r="C6367" s="98"/>
      <c r="D6367" s="98"/>
      <c r="E6367" s="276"/>
    </row>
    <row r="6368" spans="1:5" ht="15.75">
      <c r="A6368" s="129"/>
      <c r="B6368" s="274"/>
      <c r="C6368" s="98"/>
      <c r="D6368" s="98"/>
      <c r="E6368" s="276"/>
    </row>
    <row r="6369" spans="1:5" ht="15.75">
      <c r="A6369" s="129"/>
      <c r="B6369" s="274"/>
      <c r="C6369" s="98"/>
      <c r="D6369" s="98"/>
      <c r="E6369" s="276"/>
    </row>
    <row r="6370" spans="1:5" ht="15.75">
      <c r="A6370" s="129"/>
      <c r="B6370" s="274"/>
      <c r="C6370" s="98"/>
      <c r="D6370" s="98"/>
      <c r="E6370" s="276"/>
    </row>
    <row r="6371" spans="1:5" ht="15.75">
      <c r="A6371" s="129"/>
      <c r="B6371" s="274"/>
      <c r="C6371" s="98"/>
      <c r="D6371" s="98"/>
      <c r="E6371" s="276"/>
    </row>
    <row r="6372" spans="1:5" ht="15.75">
      <c r="A6372" s="129"/>
      <c r="B6372" s="274"/>
      <c r="C6372" s="98"/>
      <c r="D6372" s="98"/>
      <c r="E6372" s="276"/>
    </row>
    <row r="6373" spans="1:5" ht="15.75">
      <c r="A6373" s="129"/>
      <c r="B6373" s="274"/>
      <c r="C6373" s="98"/>
      <c r="D6373" s="98"/>
      <c r="E6373" s="276"/>
    </row>
    <row r="6374" spans="1:5" ht="15.75">
      <c r="A6374" s="129"/>
      <c r="B6374" s="274"/>
      <c r="C6374" s="98"/>
      <c r="D6374" s="98"/>
      <c r="E6374" s="276"/>
    </row>
    <row r="6375" spans="1:5" ht="15.75">
      <c r="A6375" s="129"/>
      <c r="B6375" s="274"/>
      <c r="C6375" s="98"/>
      <c r="D6375" s="98"/>
      <c r="E6375" s="276"/>
    </row>
    <row r="6376" spans="1:5" ht="15.75">
      <c r="A6376" s="129"/>
      <c r="B6376" s="274"/>
      <c r="C6376" s="98"/>
      <c r="D6376" s="98"/>
      <c r="E6376" s="276"/>
    </row>
    <row r="6377" spans="1:5" ht="15.75">
      <c r="A6377" s="129"/>
      <c r="B6377" s="274"/>
      <c r="C6377" s="98"/>
      <c r="D6377" s="98"/>
      <c r="E6377" s="276"/>
    </row>
    <row r="6378" spans="1:5" ht="15.75">
      <c r="A6378" s="129"/>
      <c r="B6378" s="274"/>
      <c r="C6378" s="98"/>
      <c r="D6378" s="98"/>
      <c r="E6378" s="276"/>
    </row>
    <row r="6379" spans="1:5" ht="15.75">
      <c r="A6379" s="129"/>
      <c r="B6379" s="274"/>
      <c r="C6379" s="98"/>
      <c r="D6379" s="98"/>
      <c r="E6379" s="276"/>
    </row>
    <row r="6380" spans="1:5" ht="15.75">
      <c r="A6380" s="129"/>
      <c r="B6380" s="274"/>
      <c r="C6380" s="98"/>
      <c r="D6380" s="98"/>
      <c r="E6380" s="276"/>
    </row>
    <row r="6381" spans="1:5" ht="15.75">
      <c r="A6381" s="129"/>
      <c r="B6381" s="274"/>
      <c r="C6381" s="98"/>
      <c r="D6381" s="98"/>
      <c r="E6381" s="276"/>
    </row>
    <row r="6382" spans="1:5" ht="15.75">
      <c r="A6382" s="129"/>
      <c r="B6382" s="274"/>
      <c r="C6382" s="98"/>
      <c r="D6382" s="98"/>
      <c r="E6382" s="276"/>
    </row>
    <row r="6383" spans="1:5" ht="15.75">
      <c r="A6383" s="129"/>
      <c r="B6383" s="274"/>
      <c r="C6383" s="98"/>
      <c r="D6383" s="98"/>
      <c r="E6383" s="276"/>
    </row>
    <row r="6384" spans="1:5" ht="15.75">
      <c r="A6384" s="129"/>
      <c r="B6384" s="274"/>
      <c r="C6384" s="98"/>
      <c r="D6384" s="98"/>
      <c r="E6384" s="276"/>
    </row>
    <row r="6385" spans="1:5" ht="15.75">
      <c r="A6385" s="129"/>
      <c r="B6385" s="274"/>
      <c r="C6385" s="98"/>
      <c r="D6385" s="98"/>
      <c r="E6385" s="276"/>
    </row>
    <row r="6386" spans="1:5" ht="15.75">
      <c r="A6386" s="129"/>
      <c r="B6386" s="274"/>
      <c r="C6386" s="98"/>
      <c r="D6386" s="98"/>
      <c r="E6386" s="276"/>
    </row>
    <row r="6387" spans="1:5" ht="15.75">
      <c r="A6387" s="129"/>
      <c r="B6387" s="274"/>
      <c r="C6387" s="98"/>
      <c r="D6387" s="98"/>
      <c r="E6387" s="276"/>
    </row>
    <row r="6388" spans="1:5" ht="15.75">
      <c r="A6388" s="129"/>
      <c r="B6388" s="274"/>
      <c r="C6388" s="98"/>
      <c r="D6388" s="98"/>
      <c r="E6388" s="276"/>
    </row>
    <row r="6389" spans="1:5" ht="15.75">
      <c r="A6389" s="129"/>
      <c r="B6389" s="274"/>
      <c r="C6389" s="98"/>
      <c r="D6389" s="98"/>
      <c r="E6389" s="276"/>
    </row>
    <row r="6390" spans="1:5" ht="15.75">
      <c r="A6390" s="129"/>
      <c r="B6390" s="274"/>
      <c r="C6390" s="98"/>
      <c r="D6390" s="98"/>
      <c r="E6390" s="276"/>
    </row>
    <row r="6391" spans="1:5" ht="15.75">
      <c r="A6391" s="129"/>
      <c r="B6391" s="274"/>
      <c r="C6391" s="98"/>
      <c r="D6391" s="98"/>
      <c r="E6391" s="276"/>
    </row>
    <row r="6392" spans="1:5" ht="15.75">
      <c r="A6392" s="129"/>
      <c r="B6392" s="274"/>
      <c r="C6392" s="98"/>
      <c r="D6392" s="98"/>
      <c r="E6392" s="276"/>
    </row>
    <row r="6393" spans="1:5" ht="15.75">
      <c r="A6393" s="129"/>
      <c r="B6393" s="274"/>
      <c r="C6393" s="98"/>
      <c r="D6393" s="98"/>
      <c r="E6393" s="276"/>
    </row>
    <row r="6394" spans="1:5" ht="15.75">
      <c r="A6394" s="129"/>
      <c r="B6394" s="274"/>
      <c r="C6394" s="98"/>
      <c r="D6394" s="98"/>
      <c r="E6394" s="276"/>
    </row>
    <row r="6395" spans="1:5" ht="15.75">
      <c r="A6395" s="129"/>
      <c r="B6395" s="274"/>
      <c r="C6395" s="98"/>
      <c r="D6395" s="98"/>
      <c r="E6395" s="276"/>
    </row>
    <row r="6396" spans="1:5" ht="15.75">
      <c r="A6396" s="129"/>
      <c r="B6396" s="274"/>
      <c r="C6396" s="98"/>
      <c r="D6396" s="98"/>
      <c r="E6396" s="276"/>
    </row>
    <row r="6397" spans="1:5" ht="15.75">
      <c r="A6397" s="129"/>
      <c r="B6397" s="274"/>
      <c r="C6397" s="98"/>
      <c r="D6397" s="98"/>
      <c r="E6397" s="276"/>
    </row>
    <row r="6398" spans="1:5" ht="15.75">
      <c r="A6398" s="129"/>
      <c r="B6398" s="274"/>
      <c r="C6398" s="98"/>
      <c r="D6398" s="98"/>
      <c r="E6398" s="276"/>
    </row>
    <row r="6399" spans="1:5" ht="15.75">
      <c r="A6399" s="129"/>
      <c r="B6399" s="274"/>
      <c r="C6399" s="98"/>
      <c r="D6399" s="98"/>
      <c r="E6399" s="276"/>
    </row>
    <row r="6400" spans="1:5" ht="15.75">
      <c r="A6400" s="129"/>
      <c r="B6400" s="274"/>
      <c r="C6400" s="98"/>
      <c r="D6400" s="98"/>
      <c r="E6400" s="276"/>
    </row>
    <row r="6401" spans="1:5" ht="15.75">
      <c r="A6401" s="129"/>
      <c r="B6401" s="274"/>
      <c r="C6401" s="98"/>
      <c r="D6401" s="98"/>
      <c r="E6401" s="276"/>
    </row>
    <row r="6402" spans="1:5" ht="15.75">
      <c r="A6402" s="129"/>
      <c r="B6402" s="274"/>
      <c r="C6402" s="98"/>
      <c r="D6402" s="98"/>
      <c r="E6402" s="276"/>
    </row>
    <row r="6403" spans="1:5" ht="15.75">
      <c r="A6403" s="129"/>
      <c r="B6403" s="274"/>
      <c r="C6403" s="98"/>
      <c r="D6403" s="98"/>
      <c r="E6403" s="276"/>
    </row>
    <row r="6404" spans="1:5" ht="15.75">
      <c r="A6404" s="129"/>
      <c r="B6404" s="274"/>
      <c r="C6404" s="98"/>
      <c r="D6404" s="98"/>
      <c r="E6404" s="276"/>
    </row>
    <row r="6405" spans="1:5" ht="15.75">
      <c r="A6405" s="129"/>
      <c r="B6405" s="274"/>
      <c r="C6405" s="98"/>
      <c r="D6405" s="98"/>
      <c r="E6405" s="276"/>
    </row>
    <row r="6406" spans="1:5" ht="15.75">
      <c r="A6406" s="129"/>
      <c r="B6406" s="274"/>
      <c r="C6406" s="98"/>
      <c r="D6406" s="98"/>
      <c r="E6406" s="276"/>
    </row>
    <row r="6407" spans="1:5" ht="15.75">
      <c r="A6407" s="129"/>
      <c r="B6407" s="274"/>
      <c r="C6407" s="98"/>
      <c r="D6407" s="98"/>
      <c r="E6407" s="276"/>
    </row>
    <row r="6408" spans="1:5" ht="15.75">
      <c r="A6408" s="129"/>
      <c r="B6408" s="274"/>
      <c r="C6408" s="98"/>
      <c r="D6408" s="98"/>
      <c r="E6408" s="276"/>
    </row>
    <row r="6409" spans="1:5" ht="15.75">
      <c r="A6409" s="129"/>
      <c r="B6409" s="274"/>
      <c r="C6409" s="98"/>
      <c r="D6409" s="98"/>
      <c r="E6409" s="276"/>
    </row>
    <row r="6410" spans="1:5" ht="15.75">
      <c r="A6410" s="129"/>
      <c r="B6410" s="274"/>
      <c r="C6410" s="98"/>
      <c r="D6410" s="98"/>
      <c r="E6410" s="276"/>
    </row>
    <row r="6411" spans="1:5" ht="15.75">
      <c r="A6411" s="129"/>
      <c r="B6411" s="274"/>
      <c r="C6411" s="98"/>
      <c r="D6411" s="98"/>
      <c r="E6411" s="276"/>
    </row>
    <row r="6412" spans="1:5" ht="15.75">
      <c r="A6412" s="129"/>
      <c r="B6412" s="274"/>
      <c r="C6412" s="98"/>
      <c r="D6412" s="98"/>
      <c r="E6412" s="276"/>
    </row>
    <row r="6413" spans="1:5" ht="15.75">
      <c r="A6413" s="129"/>
      <c r="B6413" s="274"/>
      <c r="C6413" s="98"/>
      <c r="D6413" s="98"/>
      <c r="E6413" s="276"/>
    </row>
    <row r="6414" spans="1:5" ht="15.75">
      <c r="A6414" s="129"/>
      <c r="B6414" s="274"/>
      <c r="C6414" s="98"/>
      <c r="D6414" s="98"/>
      <c r="E6414" s="276"/>
    </row>
    <row r="6415" spans="1:5" ht="15.75">
      <c r="A6415" s="129"/>
      <c r="B6415" s="274"/>
      <c r="C6415" s="98"/>
      <c r="D6415" s="98"/>
      <c r="E6415" s="276"/>
    </row>
    <row r="6416" spans="1:5" ht="15.75">
      <c r="A6416" s="129"/>
      <c r="B6416" s="274"/>
      <c r="C6416" s="98"/>
      <c r="D6416" s="98"/>
      <c r="E6416" s="276"/>
    </row>
    <row r="6417" spans="1:5" ht="15.75">
      <c r="A6417" s="129"/>
      <c r="B6417" s="274"/>
      <c r="C6417" s="98"/>
      <c r="D6417" s="98"/>
      <c r="E6417" s="276"/>
    </row>
    <row r="6418" spans="1:5" ht="15.75">
      <c r="A6418" s="129"/>
      <c r="B6418" s="274"/>
      <c r="C6418" s="98"/>
      <c r="D6418" s="98"/>
      <c r="E6418" s="276"/>
    </row>
    <row r="6419" spans="1:5" ht="15.75">
      <c r="A6419" s="129"/>
      <c r="B6419" s="274"/>
      <c r="C6419" s="98"/>
      <c r="D6419" s="98"/>
      <c r="E6419" s="276"/>
    </row>
    <row r="6420" spans="1:5" ht="15.75">
      <c r="A6420" s="129"/>
      <c r="B6420" s="274"/>
      <c r="C6420" s="98"/>
      <c r="D6420" s="98"/>
      <c r="E6420" s="276"/>
    </row>
    <row r="6421" spans="1:5" ht="15.75">
      <c r="A6421" s="129"/>
      <c r="B6421" s="274"/>
      <c r="C6421" s="98"/>
      <c r="D6421" s="98"/>
      <c r="E6421" s="276"/>
    </row>
    <row r="6422" spans="1:5" ht="15.75">
      <c r="A6422" s="129"/>
      <c r="B6422" s="274"/>
      <c r="C6422" s="98"/>
      <c r="D6422" s="98"/>
      <c r="E6422" s="276"/>
    </row>
    <row r="6423" spans="1:5" ht="15.75">
      <c r="A6423" s="129"/>
      <c r="B6423" s="274"/>
      <c r="C6423" s="98"/>
      <c r="D6423" s="98"/>
      <c r="E6423" s="276"/>
    </row>
    <row r="6424" spans="1:5" ht="15.75">
      <c r="A6424" s="129"/>
      <c r="B6424" s="274"/>
      <c r="C6424" s="98"/>
      <c r="D6424" s="98"/>
      <c r="E6424" s="276"/>
    </row>
    <row r="6425" spans="1:5" ht="15.75">
      <c r="A6425" s="129"/>
      <c r="B6425" s="274"/>
      <c r="C6425" s="98"/>
      <c r="D6425" s="98"/>
      <c r="E6425" s="276"/>
    </row>
    <row r="6426" spans="1:5" ht="15.75">
      <c r="A6426" s="129"/>
      <c r="B6426" s="274"/>
      <c r="C6426" s="98"/>
      <c r="D6426" s="98"/>
      <c r="E6426" s="276"/>
    </row>
    <row r="6427" spans="1:5" ht="15.75">
      <c r="A6427" s="129"/>
      <c r="B6427" s="274"/>
      <c r="C6427" s="98"/>
      <c r="D6427" s="98"/>
      <c r="E6427" s="276"/>
    </row>
    <row r="6428" spans="1:5" ht="15.75">
      <c r="A6428" s="129"/>
      <c r="B6428" s="274"/>
      <c r="C6428" s="98"/>
      <c r="D6428" s="98"/>
      <c r="E6428" s="276"/>
    </row>
    <row r="6429" spans="1:5" ht="15.75">
      <c r="A6429" s="129"/>
      <c r="B6429" s="274"/>
      <c r="C6429" s="98"/>
      <c r="D6429" s="98"/>
      <c r="E6429" s="276"/>
    </row>
    <row r="6430" spans="1:5" ht="15.75">
      <c r="A6430" s="129"/>
      <c r="B6430" s="274"/>
      <c r="C6430" s="98"/>
      <c r="D6430" s="98"/>
      <c r="E6430" s="276"/>
    </row>
    <row r="6431" spans="1:5" ht="15.75">
      <c r="A6431" s="129"/>
      <c r="B6431" s="274"/>
      <c r="C6431" s="98"/>
      <c r="D6431" s="98"/>
      <c r="E6431" s="276"/>
    </row>
    <row r="6432" spans="1:5" ht="15.75">
      <c r="A6432" s="129"/>
      <c r="B6432" s="274"/>
      <c r="C6432" s="98"/>
      <c r="D6432" s="98"/>
      <c r="E6432" s="276"/>
    </row>
    <row r="6433" spans="1:5" ht="15.75">
      <c r="A6433" s="129"/>
      <c r="B6433" s="274"/>
      <c r="C6433" s="98"/>
      <c r="D6433" s="98"/>
      <c r="E6433" s="276"/>
    </row>
    <row r="6434" spans="1:5" ht="15.75">
      <c r="A6434" s="129"/>
      <c r="B6434" s="274"/>
      <c r="C6434" s="98"/>
      <c r="D6434" s="98"/>
      <c r="E6434" s="276"/>
    </row>
    <row r="6435" spans="1:5" ht="15.75">
      <c r="A6435" s="129"/>
      <c r="B6435" s="274"/>
      <c r="C6435" s="98"/>
      <c r="D6435" s="98"/>
      <c r="E6435" s="276"/>
    </row>
    <row r="6436" spans="1:5" ht="15.75">
      <c r="A6436" s="129"/>
      <c r="B6436" s="274"/>
      <c r="C6436" s="98"/>
      <c r="D6436" s="98"/>
      <c r="E6436" s="276"/>
    </row>
    <row r="6437" spans="1:5" ht="15.75">
      <c r="A6437" s="129"/>
      <c r="B6437" s="274"/>
      <c r="C6437" s="98"/>
      <c r="D6437" s="98"/>
      <c r="E6437" s="276"/>
    </row>
    <row r="6438" spans="1:5" ht="15.75">
      <c r="A6438" s="129"/>
      <c r="B6438" s="274"/>
      <c r="C6438" s="98"/>
      <c r="D6438" s="98"/>
      <c r="E6438" s="276"/>
    </row>
    <row r="6439" spans="1:5" ht="15.75">
      <c r="A6439" s="129"/>
      <c r="B6439" s="274"/>
      <c r="C6439" s="98"/>
      <c r="D6439" s="98"/>
      <c r="E6439" s="276"/>
    </row>
    <row r="6440" spans="1:5" ht="15.75">
      <c r="A6440" s="129"/>
      <c r="B6440" s="274"/>
      <c r="C6440" s="98"/>
      <c r="D6440" s="98"/>
      <c r="E6440" s="276"/>
    </row>
    <row r="6441" spans="1:5" ht="15.75">
      <c r="A6441" s="129"/>
      <c r="B6441" s="274"/>
      <c r="C6441" s="98"/>
      <c r="D6441" s="98"/>
      <c r="E6441" s="276"/>
    </row>
    <row r="6442" spans="1:5" ht="15.75">
      <c r="A6442" s="129"/>
      <c r="B6442" s="274"/>
      <c r="C6442" s="98"/>
      <c r="D6442" s="98"/>
      <c r="E6442" s="276"/>
    </row>
    <row r="6443" spans="1:5" ht="15.75">
      <c r="A6443" s="129"/>
      <c r="B6443" s="274"/>
      <c r="C6443" s="98"/>
      <c r="D6443" s="98"/>
      <c r="E6443" s="276"/>
    </row>
    <row r="6444" spans="1:5" ht="15.75">
      <c r="A6444" s="129"/>
      <c r="B6444" s="274"/>
      <c r="C6444" s="98"/>
      <c r="D6444" s="98"/>
      <c r="E6444" s="276"/>
    </row>
    <row r="6445" spans="1:5" ht="15.75">
      <c r="A6445" s="129"/>
      <c r="B6445" s="274"/>
      <c r="C6445" s="98"/>
      <c r="D6445" s="98"/>
      <c r="E6445" s="276"/>
    </row>
    <row r="6446" spans="1:5" ht="15.75">
      <c r="A6446" s="129"/>
      <c r="B6446" s="274"/>
      <c r="C6446" s="98"/>
      <c r="D6446" s="98"/>
      <c r="E6446" s="276"/>
    </row>
    <row r="6447" spans="1:5" ht="15.75">
      <c r="A6447" s="129"/>
      <c r="B6447" s="274"/>
      <c r="C6447" s="98"/>
      <c r="D6447" s="98"/>
      <c r="E6447" s="276"/>
    </row>
    <row r="6448" spans="1:5" ht="15.75">
      <c r="A6448" s="129"/>
      <c r="B6448" s="274"/>
      <c r="C6448" s="98"/>
      <c r="D6448" s="98"/>
      <c r="E6448" s="276"/>
    </row>
    <row r="6449" spans="1:5" ht="15.75">
      <c r="A6449" s="129"/>
      <c r="B6449" s="274"/>
      <c r="C6449" s="98"/>
      <c r="D6449" s="98"/>
      <c r="E6449" s="276"/>
    </row>
    <row r="6450" spans="1:5" ht="15.75">
      <c r="A6450" s="129"/>
      <c r="B6450" s="274"/>
      <c r="C6450" s="98"/>
      <c r="D6450" s="98"/>
      <c r="E6450" s="276"/>
    </row>
    <row r="6451" spans="1:5" ht="15.75">
      <c r="A6451" s="129"/>
      <c r="B6451" s="274"/>
      <c r="C6451" s="98"/>
      <c r="D6451" s="98"/>
      <c r="E6451" s="276"/>
    </row>
    <row r="6452" spans="1:5" ht="15.75">
      <c r="A6452" s="129"/>
      <c r="B6452" s="274"/>
      <c r="C6452" s="98"/>
      <c r="D6452" s="98"/>
      <c r="E6452" s="276"/>
    </row>
    <row r="6453" spans="1:5" ht="15.75">
      <c r="A6453" s="129"/>
      <c r="B6453" s="274"/>
      <c r="C6453" s="98"/>
      <c r="D6453" s="98"/>
      <c r="E6453" s="276"/>
    </row>
    <row r="6454" spans="1:5" ht="15.75">
      <c r="A6454" s="129"/>
      <c r="B6454" s="274"/>
      <c r="C6454" s="98"/>
      <c r="D6454" s="98"/>
      <c r="E6454" s="276"/>
    </row>
    <row r="6455" spans="1:5" ht="15.75">
      <c r="A6455" s="129"/>
      <c r="B6455" s="274"/>
      <c r="C6455" s="98"/>
      <c r="D6455" s="98"/>
      <c r="E6455" s="276"/>
    </row>
    <row r="6456" spans="1:5" ht="15.75">
      <c r="A6456" s="129"/>
      <c r="B6456" s="274"/>
      <c r="C6456" s="98"/>
      <c r="D6456" s="98"/>
      <c r="E6456" s="276"/>
    </row>
    <row r="6457" spans="1:5" ht="15.75">
      <c r="A6457" s="129"/>
      <c r="B6457" s="274"/>
      <c r="C6457" s="98"/>
      <c r="D6457" s="98"/>
      <c r="E6457" s="276"/>
    </row>
    <row r="6458" spans="1:5" ht="15.75">
      <c r="A6458" s="129"/>
      <c r="B6458" s="274"/>
      <c r="C6458" s="98"/>
      <c r="D6458" s="98"/>
      <c r="E6458" s="276"/>
    </row>
    <row r="6459" spans="1:5" ht="15.75">
      <c r="A6459" s="129"/>
      <c r="B6459" s="274"/>
      <c r="C6459" s="98"/>
      <c r="D6459" s="98"/>
      <c r="E6459" s="276"/>
    </row>
    <row r="6460" spans="1:5" ht="15.75">
      <c r="A6460" s="129"/>
      <c r="B6460" s="274"/>
      <c r="C6460" s="98"/>
      <c r="D6460" s="98"/>
      <c r="E6460" s="276"/>
    </row>
    <row r="6461" spans="1:5" ht="15.75">
      <c r="A6461" s="129"/>
      <c r="B6461" s="274"/>
      <c r="C6461" s="98"/>
      <c r="D6461" s="98"/>
      <c r="E6461" s="276"/>
    </row>
    <row r="6462" spans="1:5" ht="15.75">
      <c r="A6462" s="129"/>
      <c r="B6462" s="274"/>
      <c r="C6462" s="98"/>
      <c r="D6462" s="98"/>
      <c r="E6462" s="276"/>
    </row>
    <row r="6463" spans="1:5" ht="15.75">
      <c r="A6463" s="129"/>
      <c r="B6463" s="274"/>
      <c r="C6463" s="98"/>
      <c r="D6463" s="98"/>
      <c r="E6463" s="276"/>
    </row>
    <row r="6464" spans="1:5" ht="15.75">
      <c r="A6464" s="129"/>
      <c r="B6464" s="274"/>
      <c r="C6464" s="98"/>
      <c r="D6464" s="98"/>
      <c r="E6464" s="276"/>
    </row>
    <row r="6465" spans="1:5" ht="15.75">
      <c r="A6465" s="129"/>
      <c r="B6465" s="274"/>
      <c r="C6465" s="98"/>
      <c r="D6465" s="98"/>
      <c r="E6465" s="276"/>
    </row>
    <row r="6466" spans="1:5" ht="15.75">
      <c r="A6466" s="129"/>
      <c r="B6466" s="274"/>
      <c r="C6466" s="98"/>
      <c r="D6466" s="98"/>
      <c r="E6466" s="276"/>
    </row>
    <row r="6467" spans="1:5" ht="15.75">
      <c r="A6467" s="129"/>
      <c r="B6467" s="274"/>
      <c r="C6467" s="98"/>
      <c r="D6467" s="98"/>
      <c r="E6467" s="276"/>
    </row>
    <row r="6468" spans="1:5" ht="15.75">
      <c r="A6468" s="129"/>
      <c r="B6468" s="274"/>
      <c r="C6468" s="98"/>
      <c r="D6468" s="98"/>
      <c r="E6468" s="276"/>
    </row>
    <row r="6469" spans="1:5" ht="15.75">
      <c r="A6469" s="129"/>
      <c r="B6469" s="274"/>
      <c r="C6469" s="98"/>
      <c r="D6469" s="98"/>
      <c r="E6469" s="276"/>
    </row>
    <row r="6470" spans="1:5" ht="15.75">
      <c r="A6470" s="129"/>
      <c r="B6470" s="274"/>
      <c r="C6470" s="98"/>
      <c r="D6470" s="98"/>
      <c r="E6470" s="276"/>
    </row>
    <row r="6471" spans="1:5" ht="15.75">
      <c r="A6471" s="129"/>
      <c r="B6471" s="274"/>
      <c r="C6471" s="98"/>
      <c r="D6471" s="98"/>
      <c r="E6471" s="276"/>
    </row>
    <row r="6472" spans="1:5" ht="15.75">
      <c r="A6472" s="129"/>
      <c r="B6472" s="274"/>
      <c r="C6472" s="98"/>
      <c r="D6472" s="98"/>
      <c r="E6472" s="276"/>
    </row>
    <row r="6473" spans="1:5" ht="15.75">
      <c r="A6473" s="129"/>
      <c r="B6473" s="274"/>
      <c r="C6473" s="98"/>
      <c r="D6473" s="98"/>
      <c r="E6473" s="276"/>
    </row>
    <row r="6474" spans="1:5" ht="15.75">
      <c r="A6474" s="129"/>
      <c r="B6474" s="274"/>
      <c r="C6474" s="98"/>
      <c r="D6474" s="98"/>
      <c r="E6474" s="276"/>
    </row>
    <row r="6475" spans="1:5" ht="15.75">
      <c r="A6475" s="129"/>
      <c r="B6475" s="274"/>
      <c r="C6475" s="98"/>
      <c r="D6475" s="98"/>
      <c r="E6475" s="276"/>
    </row>
    <row r="6476" spans="1:5" ht="15.75">
      <c r="A6476" s="129"/>
      <c r="B6476" s="274"/>
      <c r="C6476" s="98"/>
      <c r="D6476" s="98"/>
      <c r="E6476" s="276"/>
    </row>
    <row r="6477" spans="1:5" ht="15.75">
      <c r="A6477" s="129"/>
      <c r="B6477" s="274"/>
      <c r="C6477" s="98"/>
      <c r="D6477" s="98"/>
      <c r="E6477" s="276"/>
    </row>
    <row r="6478" spans="1:5" ht="15.75">
      <c r="A6478" s="129"/>
      <c r="B6478" s="274"/>
      <c r="C6478" s="98"/>
      <c r="D6478" s="98"/>
      <c r="E6478" s="276"/>
    </row>
    <row r="6479" spans="1:5" ht="15.75">
      <c r="A6479" s="129"/>
      <c r="B6479" s="274"/>
      <c r="C6479" s="98"/>
      <c r="D6479" s="98"/>
      <c r="E6479" s="276"/>
    </row>
    <row r="6480" spans="1:5" ht="15.75">
      <c r="A6480" s="129"/>
      <c r="B6480" s="274"/>
      <c r="C6480" s="98"/>
      <c r="D6480" s="98"/>
      <c r="E6480" s="276"/>
    </row>
    <row r="6481" spans="1:5" ht="15.75">
      <c r="A6481" s="129"/>
      <c r="B6481" s="274"/>
      <c r="C6481" s="98"/>
      <c r="D6481" s="98"/>
      <c r="E6481" s="276"/>
    </row>
    <row r="6482" spans="1:5" ht="15.75">
      <c r="A6482" s="129"/>
      <c r="B6482" s="274"/>
      <c r="C6482" s="98"/>
      <c r="D6482" s="98"/>
      <c r="E6482" s="276"/>
    </row>
    <row r="6483" spans="1:5" ht="15.75">
      <c r="A6483" s="129"/>
      <c r="B6483" s="274"/>
      <c r="C6483" s="98"/>
      <c r="D6483" s="98"/>
      <c r="E6483" s="276"/>
    </row>
    <row r="6484" spans="1:5" ht="15.75">
      <c r="A6484" s="129"/>
      <c r="B6484" s="274"/>
      <c r="C6484" s="98"/>
      <c r="D6484" s="98"/>
      <c r="E6484" s="276"/>
    </row>
    <row r="6485" spans="1:5" ht="15.75">
      <c r="A6485" s="129"/>
      <c r="B6485" s="274"/>
      <c r="C6485" s="98"/>
      <c r="D6485" s="98"/>
      <c r="E6485" s="276"/>
    </row>
    <row r="6486" spans="1:5" ht="15.75">
      <c r="A6486" s="129"/>
      <c r="B6486" s="274"/>
      <c r="C6486" s="98"/>
      <c r="D6486" s="98"/>
      <c r="E6486" s="276"/>
    </row>
    <row r="6487" spans="1:5" ht="15.75">
      <c r="A6487" s="129"/>
      <c r="B6487" s="274"/>
      <c r="C6487" s="98"/>
      <c r="D6487" s="98"/>
      <c r="E6487" s="276"/>
    </row>
    <row r="6488" spans="1:5" ht="15.75">
      <c r="A6488" s="129"/>
      <c r="B6488" s="274"/>
      <c r="C6488" s="98"/>
      <c r="D6488" s="98"/>
      <c r="E6488" s="276"/>
    </row>
    <row r="6489" spans="1:5" ht="15.75">
      <c r="A6489" s="129"/>
      <c r="B6489" s="274"/>
      <c r="C6489" s="98"/>
      <c r="D6489" s="98"/>
      <c r="E6489" s="276"/>
    </row>
    <row r="6490" spans="1:5" ht="15.75">
      <c r="A6490" s="129"/>
      <c r="B6490" s="274"/>
      <c r="C6490" s="98"/>
      <c r="D6490" s="98"/>
      <c r="E6490" s="276"/>
    </row>
    <row r="6491" spans="1:5" ht="15.75">
      <c r="A6491" s="129"/>
      <c r="B6491" s="274"/>
      <c r="C6491" s="98"/>
      <c r="D6491" s="98"/>
      <c r="E6491" s="276"/>
    </row>
    <row r="6492" spans="1:5" ht="15.75">
      <c r="A6492" s="129"/>
      <c r="B6492" s="274"/>
      <c r="C6492" s="98"/>
      <c r="D6492" s="98"/>
      <c r="E6492" s="276"/>
    </row>
    <row r="6493" spans="1:5" ht="15.75">
      <c r="A6493" s="129"/>
      <c r="B6493" s="274"/>
      <c r="C6493" s="98"/>
      <c r="D6493" s="98"/>
      <c r="E6493" s="276"/>
    </row>
    <row r="6494" spans="1:5" ht="15.75">
      <c r="A6494" s="129"/>
      <c r="B6494" s="274"/>
      <c r="C6494" s="98"/>
      <c r="D6494" s="98"/>
      <c r="E6494" s="276"/>
    </row>
    <row r="6495" spans="1:5" ht="15.75">
      <c r="A6495" s="129"/>
      <c r="B6495" s="274"/>
      <c r="C6495" s="98"/>
      <c r="D6495" s="98"/>
      <c r="E6495" s="276"/>
    </row>
    <row r="6496" spans="1:5" ht="15.75">
      <c r="A6496" s="129"/>
      <c r="B6496" s="274"/>
      <c r="C6496" s="98"/>
      <c r="D6496" s="98"/>
      <c r="E6496" s="276"/>
    </row>
    <row r="6497" spans="1:5" ht="15.75">
      <c r="A6497" s="129"/>
      <c r="B6497" s="274"/>
      <c r="C6497" s="98"/>
      <c r="D6497" s="98"/>
      <c r="E6497" s="276"/>
    </row>
    <row r="6498" spans="1:5" ht="15.75">
      <c r="A6498" s="129"/>
      <c r="B6498" s="274"/>
      <c r="C6498" s="98"/>
      <c r="D6498" s="98"/>
      <c r="E6498" s="276"/>
    </row>
    <row r="6499" spans="1:5" ht="15.75">
      <c r="A6499" s="129"/>
      <c r="B6499" s="274"/>
      <c r="C6499" s="98"/>
      <c r="D6499" s="98"/>
      <c r="E6499" s="276"/>
    </row>
    <row r="6500" spans="1:5" ht="15.75">
      <c r="A6500" s="129"/>
      <c r="B6500" s="274"/>
      <c r="C6500" s="98"/>
      <c r="D6500" s="98"/>
      <c r="E6500" s="276"/>
    </row>
    <row r="6501" spans="1:5" ht="15.75">
      <c r="A6501" s="129"/>
      <c r="B6501" s="274"/>
      <c r="C6501" s="98"/>
      <c r="D6501" s="98"/>
      <c r="E6501" s="276"/>
    </row>
    <row r="6502" spans="1:5" ht="15.75">
      <c r="A6502" s="129"/>
      <c r="B6502" s="274"/>
      <c r="C6502" s="98"/>
      <c r="D6502" s="98"/>
      <c r="E6502" s="276"/>
    </row>
    <row r="6503" spans="1:5" ht="15.75">
      <c r="A6503" s="129"/>
      <c r="B6503" s="274"/>
      <c r="C6503" s="98"/>
      <c r="D6503" s="98"/>
      <c r="E6503" s="276"/>
    </row>
    <row r="6504" spans="1:5" ht="15.75">
      <c r="A6504" s="129"/>
      <c r="B6504" s="274"/>
      <c r="C6504" s="98"/>
      <c r="D6504" s="98"/>
      <c r="E6504" s="276"/>
    </row>
    <row r="6505" spans="1:5" ht="15.75">
      <c r="A6505" s="129"/>
      <c r="B6505" s="274"/>
      <c r="C6505" s="98"/>
      <c r="D6505" s="98"/>
      <c r="E6505" s="276"/>
    </row>
    <row r="6506" spans="1:5" ht="15.75">
      <c r="A6506" s="129"/>
      <c r="B6506" s="274"/>
      <c r="C6506" s="98"/>
      <c r="D6506" s="98"/>
      <c r="E6506" s="276"/>
    </row>
    <row r="6507" spans="1:5" ht="15.75">
      <c r="A6507" s="129"/>
      <c r="B6507" s="274"/>
      <c r="C6507" s="98"/>
      <c r="D6507" s="98"/>
      <c r="E6507" s="276"/>
    </row>
    <row r="6508" spans="1:5" ht="15.75">
      <c r="A6508" s="129"/>
      <c r="B6508" s="274"/>
      <c r="C6508" s="98"/>
      <c r="D6508" s="98"/>
      <c r="E6508" s="276"/>
    </row>
    <row r="6509" spans="1:5" ht="15.75">
      <c r="A6509" s="129"/>
      <c r="B6509" s="274"/>
      <c r="C6509" s="98"/>
      <c r="D6509" s="98"/>
      <c r="E6509" s="276"/>
    </row>
    <row r="6510" spans="1:5" ht="15.75">
      <c r="A6510" s="129"/>
      <c r="B6510" s="274"/>
      <c r="C6510" s="98"/>
      <c r="D6510" s="98"/>
      <c r="E6510" s="276"/>
    </row>
    <row r="6511" spans="1:5" ht="15.75">
      <c r="A6511" s="129"/>
      <c r="B6511" s="274"/>
      <c r="C6511" s="98"/>
      <c r="D6511" s="98"/>
      <c r="E6511" s="276"/>
    </row>
    <row r="6512" spans="1:5" ht="15.75">
      <c r="A6512" s="129"/>
      <c r="B6512" s="274"/>
      <c r="C6512" s="98"/>
      <c r="D6512" s="98"/>
      <c r="E6512" s="276"/>
    </row>
    <row r="6513" spans="1:5" ht="15.75">
      <c r="A6513" s="129"/>
      <c r="B6513" s="274"/>
      <c r="C6513" s="98"/>
      <c r="D6513" s="98"/>
      <c r="E6513" s="276"/>
    </row>
    <row r="6514" spans="1:5" ht="15.75">
      <c r="A6514" s="129"/>
      <c r="B6514" s="274"/>
      <c r="C6514" s="98"/>
      <c r="D6514" s="98"/>
      <c r="E6514" s="276"/>
    </row>
    <row r="6515" spans="1:5" ht="15.75">
      <c r="A6515" s="129"/>
      <c r="B6515" s="274"/>
      <c r="C6515" s="98"/>
      <c r="D6515" s="98"/>
      <c r="E6515" s="276"/>
    </row>
    <row r="6516" spans="1:5" ht="15.75">
      <c r="A6516" s="129"/>
      <c r="B6516" s="274"/>
      <c r="C6516" s="98"/>
      <c r="D6516" s="98"/>
      <c r="E6516" s="276"/>
    </row>
    <row r="6517" spans="1:5" ht="15.75">
      <c r="A6517" s="129"/>
      <c r="B6517" s="274"/>
      <c r="C6517" s="98"/>
      <c r="D6517" s="98"/>
      <c r="E6517" s="276"/>
    </row>
    <row r="6518" spans="1:5" ht="15.75">
      <c r="A6518" s="129"/>
      <c r="B6518" s="274"/>
      <c r="C6518" s="98"/>
      <c r="D6518" s="98"/>
      <c r="E6518" s="276"/>
    </row>
    <row r="6519" spans="1:5" ht="15.75">
      <c r="A6519" s="129"/>
      <c r="B6519" s="274"/>
      <c r="C6519" s="98"/>
      <c r="D6519" s="98"/>
      <c r="E6519" s="276"/>
    </row>
    <row r="6520" spans="1:5" ht="15.75">
      <c r="A6520" s="129"/>
      <c r="B6520" s="274"/>
      <c r="C6520" s="98"/>
      <c r="D6520" s="98"/>
      <c r="E6520" s="276"/>
    </row>
    <row r="6521" spans="1:5" ht="15.75">
      <c r="A6521" s="129"/>
      <c r="B6521" s="274"/>
      <c r="C6521" s="98"/>
      <c r="D6521" s="98"/>
      <c r="E6521" s="276"/>
    </row>
    <row r="6522" spans="1:5" ht="15.75">
      <c r="A6522" s="129"/>
      <c r="B6522" s="274"/>
      <c r="C6522" s="98"/>
      <c r="D6522" s="98"/>
      <c r="E6522" s="276"/>
    </row>
    <row r="6523" spans="1:5" ht="15.75">
      <c r="A6523" s="129"/>
      <c r="B6523" s="274"/>
      <c r="C6523" s="98"/>
      <c r="D6523" s="98"/>
      <c r="E6523" s="276"/>
    </row>
    <row r="6524" spans="1:5" ht="15.75">
      <c r="A6524" s="129"/>
      <c r="B6524" s="274"/>
      <c r="C6524" s="98"/>
      <c r="D6524" s="98"/>
      <c r="E6524" s="276"/>
    </row>
    <row r="6525" spans="1:5" ht="15.75">
      <c r="A6525" s="129"/>
      <c r="B6525" s="274"/>
      <c r="C6525" s="98"/>
      <c r="D6525" s="98"/>
      <c r="E6525" s="276"/>
    </row>
    <row r="6526" spans="1:5" ht="15.75">
      <c r="A6526" s="129"/>
      <c r="B6526" s="274"/>
      <c r="C6526" s="98"/>
      <c r="D6526" s="98"/>
      <c r="E6526" s="276"/>
    </row>
    <row r="6527" spans="1:5" ht="15.75">
      <c r="A6527" s="129"/>
      <c r="B6527" s="274"/>
      <c r="C6527" s="98"/>
      <c r="D6527" s="98"/>
      <c r="E6527" s="276"/>
    </row>
    <row r="6528" spans="1:5" ht="15.75">
      <c r="A6528" s="129"/>
      <c r="B6528" s="274"/>
      <c r="C6528" s="98"/>
      <c r="D6528" s="98"/>
      <c r="E6528" s="276"/>
    </row>
    <row r="6529" spans="1:5" ht="15.75">
      <c r="A6529" s="129"/>
      <c r="B6529" s="274"/>
      <c r="C6529" s="98"/>
      <c r="D6529" s="98"/>
      <c r="E6529" s="276"/>
    </row>
    <row r="6530" spans="1:5" ht="15.75">
      <c r="A6530" s="129"/>
      <c r="B6530" s="274"/>
      <c r="C6530" s="98"/>
      <c r="D6530" s="98"/>
      <c r="E6530" s="276"/>
    </row>
    <row r="6531" spans="1:5" ht="15.75">
      <c r="A6531" s="129"/>
      <c r="B6531" s="274"/>
      <c r="C6531" s="98"/>
      <c r="D6531" s="98"/>
      <c r="E6531" s="276"/>
    </row>
    <row r="6532" spans="1:5" ht="15.75">
      <c r="A6532" s="129"/>
      <c r="B6532" s="274"/>
      <c r="C6532" s="98"/>
      <c r="D6532" s="98"/>
      <c r="E6532" s="276"/>
    </row>
    <row r="6533" spans="1:5" ht="15.75">
      <c r="A6533" s="129"/>
      <c r="B6533" s="274"/>
      <c r="C6533" s="98"/>
      <c r="D6533" s="98"/>
      <c r="E6533" s="276"/>
    </row>
    <row r="6534" spans="1:5" ht="15.75">
      <c r="A6534" s="129"/>
      <c r="B6534" s="274"/>
      <c r="C6534" s="98"/>
      <c r="D6534" s="98"/>
      <c r="E6534" s="276"/>
    </row>
    <row r="6535" spans="1:5" ht="15.75">
      <c r="A6535" s="129"/>
      <c r="B6535" s="274"/>
      <c r="C6535" s="98"/>
      <c r="D6535" s="98"/>
      <c r="E6535" s="276"/>
    </row>
    <row r="6536" spans="1:5" ht="15.75">
      <c r="A6536" s="129"/>
      <c r="B6536" s="274"/>
      <c r="C6536" s="98"/>
      <c r="D6536" s="98"/>
      <c r="E6536" s="276"/>
    </row>
    <row r="6537" spans="1:5" ht="15.75">
      <c r="A6537" s="129"/>
      <c r="B6537" s="274"/>
      <c r="C6537" s="98"/>
      <c r="D6537" s="98"/>
      <c r="E6537" s="276"/>
    </row>
    <row r="6538" spans="1:5" ht="15.75">
      <c r="A6538" s="129"/>
      <c r="B6538" s="274"/>
      <c r="C6538" s="98"/>
      <c r="D6538" s="98"/>
      <c r="E6538" s="276"/>
    </row>
    <row r="6539" spans="1:5" ht="15.75">
      <c r="A6539" s="129"/>
      <c r="B6539" s="274"/>
      <c r="C6539" s="98"/>
      <c r="D6539" s="98"/>
      <c r="E6539" s="276"/>
    </row>
    <row r="6540" spans="1:5" ht="15.75">
      <c r="A6540" s="129"/>
      <c r="B6540" s="274"/>
      <c r="C6540" s="98"/>
      <c r="D6540" s="98"/>
      <c r="E6540" s="276"/>
    </row>
    <row r="6541" spans="1:5" ht="15.75">
      <c r="A6541" s="129"/>
      <c r="B6541" s="274"/>
      <c r="C6541" s="98"/>
      <c r="D6541" s="98"/>
      <c r="E6541" s="276"/>
    </row>
    <row r="6542" spans="1:5" ht="15.75">
      <c r="A6542" s="129"/>
      <c r="B6542" s="274"/>
      <c r="C6542" s="98"/>
      <c r="D6542" s="98"/>
      <c r="E6542" s="276"/>
    </row>
    <row r="6543" spans="1:5" ht="15.75">
      <c r="A6543" s="129"/>
      <c r="B6543" s="274"/>
      <c r="C6543" s="98"/>
      <c r="D6543" s="98"/>
      <c r="E6543" s="276"/>
    </row>
    <row r="6544" spans="1:5" ht="15.75">
      <c r="A6544" s="129"/>
      <c r="B6544" s="274"/>
      <c r="C6544" s="98"/>
      <c r="D6544" s="98"/>
      <c r="E6544" s="276"/>
    </row>
    <row r="6545" spans="1:5" ht="15.75">
      <c r="A6545" s="129"/>
      <c r="B6545" s="274"/>
      <c r="C6545" s="98"/>
      <c r="D6545" s="98"/>
      <c r="E6545" s="276"/>
    </row>
    <row r="6546" spans="1:5" ht="15.75">
      <c r="A6546" s="129"/>
      <c r="B6546" s="274"/>
      <c r="C6546" s="98"/>
      <c r="D6546" s="98"/>
      <c r="E6546" s="276"/>
    </row>
    <row r="6547" spans="1:5" ht="15.75">
      <c r="A6547" s="129"/>
      <c r="B6547" s="274"/>
      <c r="C6547" s="98"/>
      <c r="D6547" s="98"/>
      <c r="E6547" s="276"/>
    </row>
    <row r="6548" spans="1:5" ht="15.75">
      <c r="A6548" s="129"/>
      <c r="B6548" s="274"/>
      <c r="C6548" s="98"/>
      <c r="D6548" s="98"/>
      <c r="E6548" s="276"/>
    </row>
    <row r="6549" spans="1:5" ht="15.75">
      <c r="A6549" s="129"/>
      <c r="B6549" s="274"/>
      <c r="C6549" s="98"/>
      <c r="D6549" s="98"/>
      <c r="E6549" s="276"/>
    </row>
    <row r="6550" spans="1:5" ht="15.75">
      <c r="A6550" s="129"/>
      <c r="B6550" s="274"/>
      <c r="C6550" s="98"/>
      <c r="D6550" s="98"/>
      <c r="E6550" s="276"/>
    </row>
    <row r="6551" spans="1:5" ht="15.75">
      <c r="A6551" s="129"/>
      <c r="B6551" s="274"/>
      <c r="C6551" s="98"/>
      <c r="D6551" s="98"/>
      <c r="E6551" s="276"/>
    </row>
    <row r="6552" spans="1:5" ht="15.75">
      <c r="A6552" s="129"/>
      <c r="B6552" s="274"/>
      <c r="C6552" s="98"/>
      <c r="D6552" s="98"/>
      <c r="E6552" s="276"/>
    </row>
    <row r="6553" spans="1:5" ht="15.75">
      <c r="A6553" s="129"/>
      <c r="B6553" s="274"/>
      <c r="C6553" s="98"/>
      <c r="D6553" s="98"/>
      <c r="E6553" s="276"/>
    </row>
    <row r="6554" spans="1:5" ht="15.75">
      <c r="A6554" s="129"/>
      <c r="B6554" s="274"/>
      <c r="C6554" s="98"/>
      <c r="D6554" s="98"/>
      <c r="E6554" s="276"/>
    </row>
    <row r="6555" spans="1:5" ht="15.75">
      <c r="A6555" s="129"/>
      <c r="B6555" s="274"/>
      <c r="C6555" s="98"/>
      <c r="D6555" s="98"/>
      <c r="E6555" s="276"/>
    </row>
    <row r="6556" spans="1:5" ht="15.75">
      <c r="A6556" s="129"/>
      <c r="B6556" s="274"/>
      <c r="C6556" s="98"/>
      <c r="D6556" s="98"/>
      <c r="E6556" s="276"/>
    </row>
    <row r="6557" spans="1:5" ht="15.75">
      <c r="A6557" s="129"/>
      <c r="B6557" s="274"/>
      <c r="C6557" s="98"/>
      <c r="D6557" s="98"/>
      <c r="E6557" s="276"/>
    </row>
    <row r="6558" spans="1:5" ht="15.75">
      <c r="A6558" s="129"/>
      <c r="B6558" s="274"/>
      <c r="C6558" s="98"/>
      <c r="D6558" s="98"/>
      <c r="E6558" s="276"/>
    </row>
    <row r="6559" spans="1:5" ht="15.75">
      <c r="A6559" s="129"/>
      <c r="B6559" s="274"/>
      <c r="C6559" s="98"/>
      <c r="D6559" s="98"/>
      <c r="E6559" s="276"/>
    </row>
    <row r="6560" spans="1:5" ht="15.75">
      <c r="A6560" s="129"/>
      <c r="B6560" s="274"/>
      <c r="C6560" s="98"/>
      <c r="D6560" s="98"/>
      <c r="E6560" s="276"/>
    </row>
    <row r="6561" spans="1:5" ht="15.75">
      <c r="A6561" s="129"/>
      <c r="B6561" s="274"/>
      <c r="C6561" s="98"/>
      <c r="D6561" s="98"/>
      <c r="E6561" s="276"/>
    </row>
    <row r="6562" spans="1:5" ht="15.75">
      <c r="A6562" s="129"/>
      <c r="B6562" s="274"/>
      <c r="C6562" s="98"/>
      <c r="D6562" s="98"/>
      <c r="E6562" s="276"/>
    </row>
    <row r="6563" spans="1:5" ht="15.75">
      <c r="A6563" s="129"/>
      <c r="B6563" s="274"/>
      <c r="C6563" s="98"/>
      <c r="D6563" s="98"/>
      <c r="E6563" s="276"/>
    </row>
    <row r="6564" spans="1:5" ht="15.75">
      <c r="A6564" s="129"/>
      <c r="B6564" s="274"/>
      <c r="C6564" s="98"/>
      <c r="D6564" s="98"/>
      <c r="E6564" s="276"/>
    </row>
    <row r="6565" spans="1:5" ht="15.75">
      <c r="A6565" s="129"/>
      <c r="B6565" s="274"/>
      <c r="C6565" s="98"/>
      <c r="D6565" s="98"/>
      <c r="E6565" s="276"/>
    </row>
    <row r="6566" spans="1:5" ht="15.75">
      <c r="A6566" s="129"/>
      <c r="B6566" s="274"/>
      <c r="C6566" s="98"/>
      <c r="D6566" s="98"/>
      <c r="E6566" s="276"/>
    </row>
    <row r="6567" spans="1:5" ht="15.75">
      <c r="A6567" s="129"/>
      <c r="B6567" s="274"/>
      <c r="C6567" s="98"/>
      <c r="D6567" s="98"/>
      <c r="E6567" s="276"/>
    </row>
    <row r="6568" spans="1:5" ht="15.75">
      <c r="A6568" s="129"/>
      <c r="B6568" s="274"/>
      <c r="C6568" s="98"/>
      <c r="D6568" s="98"/>
      <c r="E6568" s="276"/>
    </row>
    <row r="6569" spans="1:5" ht="15.75">
      <c r="A6569" s="129"/>
      <c r="B6569" s="274"/>
      <c r="C6569" s="98"/>
      <c r="D6569" s="98"/>
      <c r="E6569" s="276"/>
    </row>
    <row r="6570" spans="1:5" ht="15.75">
      <c r="A6570" s="129"/>
      <c r="B6570" s="274"/>
      <c r="C6570" s="98"/>
      <c r="D6570" s="98"/>
      <c r="E6570" s="276"/>
    </row>
    <row r="6571" spans="1:5" ht="15.75">
      <c r="A6571" s="129"/>
      <c r="B6571" s="274"/>
      <c r="C6571" s="98"/>
      <c r="D6571" s="98"/>
      <c r="E6571" s="276"/>
    </row>
    <row r="6572" spans="1:5" ht="15.75">
      <c r="A6572" s="129"/>
      <c r="B6572" s="274"/>
      <c r="C6572" s="98"/>
      <c r="D6572" s="98"/>
      <c r="E6572" s="276"/>
    </row>
    <row r="6573" spans="1:5" ht="15.75">
      <c r="A6573" s="129"/>
      <c r="B6573" s="274"/>
      <c r="C6573" s="98"/>
      <c r="D6573" s="98"/>
      <c r="E6573" s="276"/>
    </row>
    <row r="6574" spans="1:5" ht="15.75">
      <c r="A6574" s="129"/>
      <c r="B6574" s="274"/>
      <c r="C6574" s="98"/>
      <c r="D6574" s="98"/>
      <c r="E6574" s="276"/>
    </row>
    <row r="6575" spans="1:5" ht="15.75">
      <c r="A6575" s="129"/>
      <c r="B6575" s="274"/>
      <c r="C6575" s="98"/>
      <c r="D6575" s="98"/>
      <c r="E6575" s="276"/>
    </row>
    <row r="6576" spans="1:5" ht="15.75">
      <c r="A6576" s="129"/>
      <c r="B6576" s="274"/>
      <c r="C6576" s="98"/>
      <c r="D6576" s="98"/>
      <c r="E6576" s="276"/>
    </row>
    <row r="6577" spans="1:5" ht="15.75">
      <c r="A6577" s="129"/>
      <c r="B6577" s="274"/>
      <c r="C6577" s="98"/>
      <c r="D6577" s="98"/>
      <c r="E6577" s="276"/>
    </row>
    <row r="6578" spans="1:5" ht="15.75">
      <c r="A6578" s="129"/>
      <c r="B6578" s="274"/>
      <c r="C6578" s="98"/>
      <c r="D6578" s="98"/>
      <c r="E6578" s="276"/>
    </row>
    <row r="6579" spans="1:5" ht="15.75">
      <c r="A6579" s="129"/>
      <c r="B6579" s="274"/>
      <c r="C6579" s="98"/>
      <c r="D6579" s="98"/>
      <c r="E6579" s="276"/>
    </row>
    <row r="6580" spans="1:5" ht="15.75">
      <c r="A6580" s="129"/>
      <c r="B6580" s="274"/>
      <c r="C6580" s="98"/>
      <c r="D6580" s="98"/>
      <c r="E6580" s="276"/>
    </row>
    <row r="6581" spans="1:5" ht="15.75">
      <c r="A6581" s="129"/>
      <c r="B6581" s="274"/>
      <c r="C6581" s="98"/>
      <c r="D6581" s="98"/>
      <c r="E6581" s="276"/>
    </row>
    <row r="6582" spans="1:5" ht="15.75">
      <c r="A6582" s="129"/>
      <c r="B6582" s="274"/>
      <c r="C6582" s="98"/>
      <c r="D6582" s="98"/>
      <c r="E6582" s="276"/>
    </row>
    <row r="6583" spans="1:5" ht="15.75">
      <c r="A6583" s="129"/>
      <c r="B6583" s="274"/>
      <c r="C6583" s="98"/>
      <c r="D6583" s="98"/>
      <c r="E6583" s="276"/>
    </row>
    <row r="6584" spans="1:5" ht="15.75">
      <c r="A6584" s="129"/>
      <c r="B6584" s="274"/>
      <c r="C6584" s="98"/>
      <c r="D6584" s="98"/>
      <c r="E6584" s="276"/>
    </row>
    <row r="6585" spans="1:5" ht="15.75">
      <c r="A6585" s="129"/>
      <c r="B6585" s="274"/>
      <c r="C6585" s="98"/>
      <c r="D6585" s="98"/>
      <c r="E6585" s="276"/>
    </row>
    <row r="6586" spans="1:5" ht="15.75">
      <c r="A6586" s="129"/>
      <c r="B6586" s="274"/>
      <c r="C6586" s="98"/>
      <c r="D6586" s="98"/>
      <c r="E6586" s="276"/>
    </row>
    <row r="6587" spans="1:5" ht="15.75">
      <c r="A6587" s="129"/>
      <c r="B6587" s="274"/>
      <c r="C6587" s="98"/>
      <c r="D6587" s="98"/>
      <c r="E6587" s="276"/>
    </row>
    <row r="6588" spans="1:5" ht="15.75">
      <c r="A6588" s="129"/>
      <c r="B6588" s="274"/>
      <c r="C6588" s="98"/>
      <c r="D6588" s="98"/>
      <c r="E6588" s="276"/>
    </row>
    <row r="6589" spans="1:5" ht="15.75">
      <c r="A6589" s="129"/>
      <c r="B6589" s="274"/>
      <c r="C6589" s="98"/>
      <c r="D6589" s="98"/>
      <c r="E6589" s="276"/>
    </row>
    <row r="6590" spans="1:5" ht="15.75">
      <c r="A6590" s="129"/>
      <c r="B6590" s="274"/>
      <c r="C6590" s="98"/>
      <c r="D6590" s="98"/>
      <c r="E6590" s="276"/>
    </row>
    <row r="6591" spans="1:5" ht="15.75">
      <c r="A6591" s="129"/>
      <c r="B6591" s="274"/>
      <c r="C6591" s="98"/>
      <c r="D6591" s="98"/>
      <c r="E6591" s="276"/>
    </row>
    <row r="6592" spans="1:5" ht="15.75">
      <c r="A6592" s="129"/>
      <c r="B6592" s="274"/>
      <c r="C6592" s="98"/>
      <c r="D6592" s="98"/>
      <c r="E6592" s="276"/>
    </row>
    <row r="6593" spans="1:5" ht="15.75">
      <c r="A6593" s="129"/>
      <c r="B6593" s="274"/>
      <c r="C6593" s="98"/>
      <c r="D6593" s="98"/>
      <c r="E6593" s="276"/>
    </row>
    <row r="6594" spans="1:5" ht="15.75">
      <c r="A6594" s="129"/>
      <c r="B6594" s="274"/>
      <c r="C6594" s="98"/>
      <c r="D6594" s="98"/>
      <c r="E6594" s="276"/>
    </row>
    <row r="6595" spans="1:5" ht="15.75">
      <c r="A6595" s="129"/>
      <c r="B6595" s="274"/>
      <c r="C6595" s="98"/>
      <c r="D6595" s="98"/>
      <c r="E6595" s="276"/>
    </row>
    <row r="6596" spans="1:5" ht="15.75">
      <c r="A6596" s="129"/>
      <c r="B6596" s="274"/>
      <c r="C6596" s="98"/>
      <c r="D6596" s="98"/>
      <c r="E6596" s="276"/>
    </row>
    <row r="6597" spans="1:5" ht="15.75">
      <c r="A6597" s="129"/>
      <c r="B6597" s="274"/>
      <c r="C6597" s="98"/>
      <c r="D6597" s="98"/>
      <c r="E6597" s="276"/>
    </row>
    <row r="6598" spans="1:5" ht="15.75">
      <c r="A6598" s="129"/>
      <c r="B6598" s="274"/>
      <c r="C6598" s="98"/>
      <c r="D6598" s="98"/>
      <c r="E6598" s="276"/>
    </row>
    <row r="6599" spans="1:5" ht="15.75">
      <c r="A6599" s="129"/>
      <c r="B6599" s="274"/>
      <c r="C6599" s="98"/>
      <c r="D6599" s="98"/>
      <c r="E6599" s="276"/>
    </row>
    <row r="6600" spans="1:5" ht="15.75">
      <c r="A6600" s="129"/>
      <c r="B6600" s="274"/>
      <c r="C6600" s="98"/>
      <c r="D6600" s="98"/>
      <c r="E6600" s="276"/>
    </row>
    <row r="6601" spans="1:5" ht="15.75">
      <c r="A6601" s="129"/>
      <c r="B6601" s="274"/>
      <c r="C6601" s="98"/>
      <c r="D6601" s="98"/>
      <c r="E6601" s="276"/>
    </row>
    <row r="6602" spans="1:5" ht="15.75">
      <c r="A6602" s="129"/>
      <c r="B6602" s="274"/>
      <c r="C6602" s="98"/>
      <c r="D6602" s="98"/>
      <c r="E6602" s="276"/>
    </row>
    <row r="6603" spans="1:5" ht="15.75">
      <c r="A6603" s="129"/>
      <c r="B6603" s="274"/>
      <c r="C6603" s="98"/>
      <c r="D6603" s="98"/>
      <c r="E6603" s="276"/>
    </row>
    <row r="6604" spans="1:5" ht="15.75">
      <c r="A6604" s="129"/>
      <c r="B6604" s="274"/>
      <c r="C6604" s="98"/>
      <c r="D6604" s="98"/>
      <c r="E6604" s="276"/>
    </row>
    <row r="6605" spans="1:5" ht="15.75">
      <c r="A6605" s="129"/>
      <c r="B6605" s="274"/>
      <c r="C6605" s="98"/>
      <c r="D6605" s="98"/>
      <c r="E6605" s="276"/>
    </row>
    <row r="6606" spans="1:5" ht="15.75">
      <c r="A6606" s="129"/>
      <c r="B6606" s="274"/>
      <c r="C6606" s="98"/>
      <c r="D6606" s="98"/>
      <c r="E6606" s="276"/>
    </row>
    <row r="6607" spans="1:5" ht="15.75">
      <c r="A6607" s="129"/>
      <c r="B6607" s="274"/>
      <c r="C6607" s="98"/>
      <c r="D6607" s="98"/>
      <c r="E6607" s="276"/>
    </row>
    <row r="6608" spans="1:5" ht="15.75">
      <c r="A6608" s="129"/>
      <c r="B6608" s="274"/>
      <c r="C6608" s="98"/>
      <c r="D6608" s="98"/>
      <c r="E6608" s="276"/>
    </row>
    <row r="6609" spans="1:5" ht="15.75">
      <c r="A6609" s="129"/>
      <c r="B6609" s="274"/>
      <c r="C6609" s="98"/>
      <c r="D6609" s="98"/>
      <c r="E6609" s="276"/>
    </row>
    <row r="6610" spans="1:5" ht="15.75">
      <c r="A6610" s="129"/>
      <c r="B6610" s="274"/>
      <c r="C6610" s="98"/>
      <c r="D6610" s="98"/>
      <c r="E6610" s="276"/>
    </row>
    <row r="6611" spans="1:5" ht="15.75">
      <c r="A6611" s="129"/>
      <c r="B6611" s="274"/>
      <c r="C6611" s="98"/>
      <c r="D6611" s="98"/>
      <c r="E6611" s="276"/>
    </row>
    <row r="6612" spans="1:5" ht="15.75">
      <c r="A6612" s="129"/>
      <c r="B6612" s="274"/>
      <c r="C6612" s="98"/>
      <c r="D6612" s="98"/>
      <c r="E6612" s="276"/>
    </row>
    <row r="6613" spans="1:5" ht="15.75">
      <c r="A6613" s="129"/>
      <c r="B6613" s="274"/>
      <c r="C6613" s="98"/>
      <c r="D6613" s="98"/>
      <c r="E6613" s="276"/>
    </row>
    <row r="6614" spans="1:5" ht="15.75">
      <c r="A6614" s="129"/>
      <c r="B6614" s="274"/>
      <c r="C6614" s="98"/>
      <c r="D6614" s="98"/>
      <c r="E6614" s="276"/>
    </row>
    <row r="6615" spans="1:5" ht="15.75">
      <c r="A6615" s="129"/>
      <c r="B6615" s="274"/>
      <c r="C6615" s="98"/>
      <c r="D6615" s="98"/>
      <c r="E6615" s="276"/>
    </row>
    <row r="6616" spans="1:5" ht="15.75">
      <c r="A6616" s="129"/>
      <c r="B6616" s="274"/>
      <c r="C6616" s="98"/>
      <c r="D6616" s="98"/>
      <c r="E6616" s="276"/>
    </row>
    <row r="6617" spans="1:5" ht="15.75">
      <c r="A6617" s="129"/>
      <c r="B6617" s="274"/>
      <c r="C6617" s="98"/>
      <c r="D6617" s="98"/>
      <c r="E6617" s="276"/>
    </row>
    <row r="6618" spans="1:5" ht="15.75">
      <c r="A6618" s="129"/>
      <c r="B6618" s="274"/>
      <c r="C6618" s="98"/>
      <c r="D6618" s="98"/>
      <c r="E6618" s="276"/>
    </row>
    <row r="6619" spans="1:5" ht="15.75">
      <c r="A6619" s="129"/>
      <c r="B6619" s="274"/>
      <c r="C6619" s="98"/>
      <c r="D6619" s="98"/>
      <c r="E6619" s="276"/>
    </row>
    <row r="6620" spans="1:5" ht="15.75">
      <c r="A6620" s="129"/>
      <c r="B6620" s="274"/>
      <c r="C6620" s="98"/>
      <c r="D6620" s="98"/>
      <c r="E6620" s="276"/>
    </row>
    <row r="6621" spans="1:5" ht="15.75">
      <c r="A6621" s="129"/>
      <c r="B6621" s="274"/>
      <c r="C6621" s="98"/>
      <c r="D6621" s="98"/>
      <c r="E6621" s="276"/>
    </row>
    <row r="6622" spans="1:5" ht="15.75">
      <c r="A6622" s="129"/>
      <c r="B6622" s="274"/>
      <c r="C6622" s="98"/>
      <c r="D6622" s="98"/>
      <c r="E6622" s="276"/>
    </row>
    <row r="6623" spans="1:5" ht="15.75">
      <c r="A6623" s="129"/>
      <c r="B6623" s="274"/>
      <c r="C6623" s="98"/>
      <c r="D6623" s="98"/>
      <c r="E6623" s="276"/>
    </row>
    <row r="6624" spans="1:5" ht="15.75">
      <c r="A6624" s="129"/>
      <c r="B6624" s="274"/>
      <c r="C6624" s="98"/>
      <c r="D6624" s="98"/>
      <c r="E6624" s="276"/>
    </row>
    <row r="6625" spans="1:5" ht="15.75">
      <c r="A6625" s="129"/>
      <c r="B6625" s="274"/>
      <c r="C6625" s="98"/>
      <c r="D6625" s="98"/>
      <c r="E6625" s="276"/>
    </row>
    <row r="6626" spans="1:5" ht="15.75">
      <c r="A6626" s="129"/>
      <c r="B6626" s="274"/>
      <c r="C6626" s="98"/>
      <c r="D6626" s="98"/>
      <c r="E6626" s="276"/>
    </row>
    <row r="6627" spans="1:5" ht="15.75">
      <c r="A6627" s="129"/>
      <c r="B6627" s="274"/>
      <c r="C6627" s="98"/>
      <c r="D6627" s="98"/>
      <c r="E6627" s="276"/>
    </row>
    <row r="6628" spans="1:5" ht="15.75">
      <c r="A6628" s="129"/>
      <c r="B6628" s="274"/>
      <c r="C6628" s="98"/>
      <c r="D6628" s="98"/>
      <c r="E6628" s="276"/>
    </row>
    <row r="6629" spans="1:5" ht="15.75">
      <c r="A6629" s="129"/>
      <c r="B6629" s="274"/>
      <c r="C6629" s="98"/>
      <c r="D6629" s="98"/>
      <c r="E6629" s="276"/>
    </row>
    <row r="6630" spans="1:5" ht="15.75">
      <c r="A6630" s="129"/>
      <c r="B6630" s="274"/>
      <c r="C6630" s="98"/>
      <c r="D6630" s="98"/>
      <c r="E6630" s="276"/>
    </row>
    <row r="6631" spans="1:5" ht="15.75">
      <c r="A6631" s="129"/>
      <c r="B6631" s="274"/>
      <c r="C6631" s="98"/>
      <c r="D6631" s="98"/>
      <c r="E6631" s="276"/>
    </row>
    <row r="6632" spans="1:5" ht="15.75">
      <c r="A6632" s="129"/>
      <c r="B6632" s="274"/>
      <c r="C6632" s="98"/>
      <c r="D6632" s="98"/>
      <c r="E6632" s="276"/>
    </row>
    <row r="6633" spans="1:5" ht="15.75">
      <c r="A6633" s="129"/>
      <c r="B6633" s="274"/>
      <c r="C6633" s="98"/>
      <c r="D6633" s="98"/>
      <c r="E6633" s="276"/>
    </row>
    <row r="6634" spans="1:5" ht="15.75">
      <c r="A6634" s="129"/>
      <c r="B6634" s="274"/>
      <c r="C6634" s="98"/>
      <c r="D6634" s="98"/>
      <c r="E6634" s="276"/>
    </row>
    <row r="6635" spans="1:5" ht="15.75">
      <c r="A6635" s="129"/>
      <c r="B6635" s="274"/>
      <c r="C6635" s="98"/>
      <c r="D6635" s="98"/>
      <c r="E6635" s="276"/>
    </row>
    <row r="6636" spans="1:5" ht="15.75">
      <c r="A6636" s="129"/>
      <c r="B6636" s="274"/>
      <c r="C6636" s="98"/>
      <c r="D6636" s="98"/>
      <c r="E6636" s="276"/>
    </row>
    <row r="6637" spans="1:5" ht="15.75">
      <c r="A6637" s="129"/>
      <c r="B6637" s="274"/>
      <c r="C6637" s="98"/>
      <c r="D6637" s="98"/>
      <c r="E6637" s="276"/>
    </row>
    <row r="6638" spans="1:5" ht="15.75">
      <c r="A6638" s="129"/>
      <c r="B6638" s="274"/>
      <c r="C6638" s="98"/>
      <c r="D6638" s="98"/>
      <c r="E6638" s="276"/>
    </row>
    <row r="6639" spans="1:5" ht="15.75">
      <c r="A6639" s="129"/>
      <c r="B6639" s="274"/>
      <c r="C6639" s="98"/>
      <c r="D6639" s="98"/>
      <c r="E6639" s="276"/>
    </row>
    <row r="6640" spans="1:5" ht="15.75">
      <c r="A6640" s="129"/>
      <c r="B6640" s="274"/>
      <c r="C6640" s="98"/>
      <c r="D6640" s="98"/>
      <c r="E6640" s="276"/>
    </row>
    <row r="6641" spans="1:5" ht="15.75">
      <c r="A6641" s="129"/>
      <c r="B6641" s="274"/>
      <c r="C6641" s="98"/>
      <c r="D6641" s="98"/>
      <c r="E6641" s="276"/>
    </row>
    <row r="6642" spans="1:5" ht="15.75">
      <c r="A6642" s="129"/>
      <c r="B6642" s="274"/>
      <c r="C6642" s="98"/>
      <c r="D6642" s="98"/>
      <c r="E6642" s="276"/>
    </row>
    <row r="6643" spans="1:5" ht="15.75">
      <c r="A6643" s="129"/>
      <c r="B6643" s="274"/>
      <c r="C6643" s="98"/>
      <c r="D6643" s="98"/>
      <c r="E6643" s="276"/>
    </row>
    <row r="6644" spans="1:5" ht="15.75">
      <c r="A6644" s="129"/>
      <c r="B6644" s="274"/>
      <c r="C6644" s="98"/>
      <c r="D6644" s="98"/>
      <c r="E6644" s="276"/>
    </row>
    <row r="6645" spans="1:5" ht="15.75">
      <c r="A6645" s="129"/>
      <c r="B6645" s="274"/>
      <c r="C6645" s="98"/>
      <c r="D6645" s="98"/>
      <c r="E6645" s="276"/>
    </row>
    <row r="6646" spans="1:5" ht="15.75">
      <c r="A6646" s="129"/>
      <c r="B6646" s="274"/>
      <c r="C6646" s="98"/>
      <c r="D6646" s="98"/>
      <c r="E6646" s="276"/>
    </row>
    <row r="6647" spans="1:5" ht="15.75">
      <c r="A6647" s="129"/>
      <c r="B6647" s="274"/>
      <c r="C6647" s="98"/>
      <c r="D6647" s="98"/>
      <c r="E6647" s="276"/>
    </row>
    <row r="6648" spans="1:5" ht="15.75">
      <c r="A6648" s="129"/>
      <c r="B6648" s="274"/>
      <c r="C6648" s="98"/>
      <c r="D6648" s="98"/>
      <c r="E6648" s="276"/>
    </row>
    <row r="6649" spans="1:5" ht="15.75">
      <c r="A6649" s="129"/>
      <c r="B6649" s="274"/>
      <c r="C6649" s="98"/>
      <c r="D6649" s="98"/>
      <c r="E6649" s="276"/>
    </row>
    <row r="6650" spans="1:5" ht="15.75">
      <c r="A6650" s="129"/>
      <c r="B6650" s="274"/>
      <c r="C6650" s="98"/>
      <c r="D6650" s="98"/>
      <c r="E6650" s="276"/>
    </row>
    <row r="6651" spans="1:5" ht="15.75">
      <c r="A6651" s="129"/>
      <c r="B6651" s="274"/>
      <c r="C6651" s="98"/>
      <c r="D6651" s="98"/>
      <c r="E6651" s="276"/>
    </row>
    <row r="6652" spans="1:5" ht="15.75">
      <c r="A6652" s="129"/>
      <c r="B6652" s="274"/>
      <c r="C6652" s="98"/>
      <c r="D6652" s="98"/>
      <c r="E6652" s="276"/>
    </row>
    <row r="6653" spans="1:5" ht="15.75">
      <c r="A6653" s="129"/>
      <c r="B6653" s="274"/>
      <c r="C6653" s="98"/>
      <c r="D6653" s="98"/>
      <c r="E6653" s="276"/>
    </row>
    <row r="6654" spans="1:5" ht="15.75">
      <c r="A6654" s="129"/>
      <c r="B6654" s="274"/>
      <c r="C6654" s="98"/>
      <c r="D6654" s="98"/>
      <c r="E6654" s="276"/>
    </row>
    <row r="6655" spans="1:5" ht="15.75">
      <c r="A6655" s="129"/>
      <c r="B6655" s="274"/>
      <c r="C6655" s="98"/>
      <c r="D6655" s="98"/>
      <c r="E6655" s="276"/>
    </row>
    <row r="6656" spans="1:5" ht="15.75">
      <c r="A6656" s="129"/>
      <c r="B6656" s="274"/>
      <c r="C6656" s="98"/>
      <c r="D6656" s="98"/>
      <c r="E6656" s="276"/>
    </row>
    <row r="6657" spans="1:5" ht="15.75">
      <c r="A6657" s="129"/>
      <c r="B6657" s="274"/>
      <c r="C6657" s="98"/>
      <c r="D6657" s="98"/>
      <c r="E6657" s="276"/>
    </row>
    <row r="6658" spans="1:5" ht="15.75">
      <c r="A6658" s="129"/>
      <c r="B6658" s="274"/>
      <c r="C6658" s="98"/>
      <c r="D6658" s="98"/>
      <c r="E6658" s="276"/>
    </row>
    <row r="6659" spans="1:5" ht="15.75">
      <c r="A6659" s="129"/>
      <c r="B6659" s="274"/>
      <c r="C6659" s="98"/>
      <c r="D6659" s="98"/>
      <c r="E6659" s="276"/>
    </row>
    <row r="6660" spans="1:5" ht="15.75">
      <c r="A6660" s="129"/>
      <c r="B6660" s="274"/>
      <c r="C6660" s="98"/>
      <c r="D6660" s="98"/>
      <c r="E6660" s="276"/>
    </row>
    <row r="6661" spans="1:5" ht="15.75">
      <c r="A6661" s="129"/>
      <c r="B6661" s="274"/>
      <c r="C6661" s="98"/>
      <c r="D6661" s="98"/>
      <c r="E6661" s="276"/>
    </row>
    <row r="6662" spans="1:5" ht="15.75">
      <c r="A6662" s="129"/>
      <c r="B6662" s="274"/>
      <c r="C6662" s="98"/>
      <c r="D6662" s="98"/>
      <c r="E6662" s="276"/>
    </row>
    <row r="6663" spans="1:5" ht="15.75">
      <c r="A6663" s="129"/>
      <c r="B6663" s="274"/>
      <c r="C6663" s="98"/>
      <c r="D6663" s="98"/>
      <c r="E6663" s="276"/>
    </row>
    <row r="6664" spans="1:5" ht="15.75">
      <c r="A6664" s="129"/>
      <c r="B6664" s="274"/>
      <c r="C6664" s="98"/>
      <c r="D6664" s="98"/>
      <c r="E6664" s="276"/>
    </row>
    <row r="6665" spans="1:5" ht="15.75">
      <c r="A6665" s="129"/>
      <c r="B6665" s="274"/>
      <c r="C6665" s="98"/>
      <c r="D6665" s="98"/>
      <c r="E6665" s="276"/>
    </row>
    <row r="6666" spans="1:5" ht="15.75">
      <c r="A6666" s="129"/>
      <c r="B6666" s="274"/>
      <c r="C6666" s="98"/>
      <c r="D6666" s="98"/>
      <c r="E6666" s="276"/>
    </row>
    <row r="6667" spans="1:5" ht="15.75">
      <c r="A6667" s="129"/>
      <c r="B6667" s="274"/>
      <c r="C6667" s="98"/>
      <c r="D6667" s="98"/>
      <c r="E6667" s="276"/>
    </row>
    <row r="6668" spans="1:5" ht="15.75">
      <c r="A6668" s="129"/>
      <c r="B6668" s="274"/>
      <c r="C6668" s="98"/>
      <c r="D6668" s="98"/>
      <c r="E6668" s="276"/>
    </row>
    <row r="6669" spans="1:5" ht="15.75">
      <c r="A6669" s="129"/>
      <c r="B6669" s="274"/>
      <c r="C6669" s="98"/>
      <c r="D6669" s="98"/>
      <c r="E6669" s="276"/>
    </row>
    <row r="6670" spans="1:5" ht="15.75">
      <c r="A6670" s="129"/>
      <c r="B6670" s="274"/>
      <c r="C6670" s="98"/>
      <c r="D6670" s="98"/>
      <c r="E6670" s="276"/>
    </row>
    <row r="6671" spans="1:5" ht="15.75">
      <c r="A6671" s="129"/>
      <c r="B6671" s="274"/>
      <c r="C6671" s="98"/>
      <c r="D6671" s="98"/>
      <c r="E6671" s="276"/>
    </row>
    <row r="6672" spans="1:5" ht="15.75">
      <c r="A6672" s="129"/>
      <c r="B6672" s="274"/>
      <c r="C6672" s="98"/>
      <c r="D6672" s="98"/>
      <c r="E6672" s="276"/>
    </row>
    <row r="6673" spans="1:5" ht="15.75">
      <c r="A6673" s="129"/>
      <c r="B6673" s="274"/>
      <c r="C6673" s="98"/>
      <c r="D6673" s="98"/>
      <c r="E6673" s="276"/>
    </row>
    <row r="6674" spans="1:5" ht="15.75">
      <c r="A6674" s="129"/>
      <c r="B6674" s="274"/>
      <c r="C6674" s="98"/>
      <c r="D6674" s="98"/>
      <c r="E6674" s="276"/>
    </row>
    <row r="6675" spans="1:5" ht="15.75">
      <c r="A6675" s="129"/>
      <c r="B6675" s="274"/>
      <c r="C6675" s="98"/>
      <c r="D6675" s="98"/>
      <c r="E6675" s="276"/>
    </row>
    <row r="6676" spans="1:5" ht="15.75">
      <c r="A6676" s="129"/>
      <c r="B6676" s="274"/>
      <c r="C6676" s="98"/>
      <c r="D6676" s="98"/>
      <c r="E6676" s="276"/>
    </row>
    <row r="6677" spans="1:5" ht="15.75">
      <c r="A6677" s="129"/>
      <c r="B6677" s="274"/>
      <c r="C6677" s="98"/>
      <c r="D6677" s="98"/>
      <c r="E6677" s="276"/>
    </row>
    <row r="6678" spans="1:5" ht="15.75">
      <c r="A6678" s="129"/>
      <c r="B6678" s="274"/>
      <c r="C6678" s="98"/>
      <c r="D6678" s="98"/>
      <c r="E6678" s="276"/>
    </row>
    <row r="6679" spans="1:5" ht="15.75">
      <c r="A6679" s="129"/>
      <c r="B6679" s="274"/>
      <c r="C6679" s="98"/>
      <c r="D6679" s="98"/>
      <c r="E6679" s="276"/>
    </row>
    <row r="6680" spans="1:5" ht="15.75">
      <c r="A6680" s="129"/>
      <c r="B6680" s="274"/>
      <c r="C6680" s="98"/>
      <c r="D6680" s="98"/>
      <c r="E6680" s="276"/>
    </row>
    <row r="6681" spans="1:5" ht="15.75">
      <c r="A6681" s="129"/>
      <c r="B6681" s="274"/>
      <c r="C6681" s="98"/>
      <c r="D6681" s="98"/>
      <c r="E6681" s="276"/>
    </row>
    <row r="6682" spans="1:5" ht="15.75">
      <c r="A6682" s="129"/>
      <c r="B6682" s="274"/>
      <c r="C6682" s="98"/>
      <c r="D6682" s="98"/>
      <c r="E6682" s="276"/>
    </row>
    <row r="6683" spans="1:5" ht="15.75">
      <c r="A6683" s="129"/>
      <c r="B6683" s="274"/>
      <c r="C6683" s="98"/>
      <c r="D6683" s="98"/>
      <c r="E6683" s="276"/>
    </row>
    <row r="6684" spans="1:5" ht="15.75">
      <c r="A6684" s="129"/>
      <c r="B6684" s="274"/>
      <c r="C6684" s="98"/>
      <c r="D6684" s="98"/>
      <c r="E6684" s="276"/>
    </row>
    <row r="6685" spans="1:5" ht="15.75">
      <c r="A6685" s="129"/>
      <c r="B6685" s="274"/>
      <c r="C6685" s="98"/>
      <c r="D6685" s="98"/>
      <c r="E6685" s="276"/>
    </row>
    <row r="6686" spans="1:5" ht="15.75">
      <c r="A6686" s="129"/>
      <c r="B6686" s="274"/>
      <c r="C6686" s="98"/>
      <c r="D6686" s="98"/>
      <c r="E6686" s="276"/>
    </row>
    <row r="6687" spans="1:5" ht="15.75">
      <c r="A6687" s="129"/>
      <c r="B6687" s="274"/>
      <c r="C6687" s="98"/>
      <c r="D6687" s="98"/>
      <c r="E6687" s="276"/>
    </row>
    <row r="6688" spans="1:5" ht="15.75">
      <c r="A6688" s="129"/>
      <c r="B6688" s="274"/>
      <c r="C6688" s="98"/>
      <c r="D6688" s="98"/>
      <c r="E6688" s="276"/>
    </row>
    <row r="6689" spans="1:5" ht="15.75">
      <c r="A6689" s="129"/>
      <c r="B6689" s="274"/>
      <c r="C6689" s="98"/>
      <c r="D6689" s="98"/>
      <c r="E6689" s="276"/>
    </row>
    <row r="6690" spans="1:5" ht="15.75">
      <c r="A6690" s="129"/>
      <c r="B6690" s="274"/>
      <c r="C6690" s="98"/>
      <c r="D6690" s="98"/>
      <c r="E6690" s="276"/>
    </row>
    <row r="6691" spans="1:5" ht="15.75">
      <c r="A6691" s="129"/>
      <c r="B6691" s="274"/>
      <c r="C6691" s="98"/>
      <c r="D6691" s="98"/>
      <c r="E6691" s="276"/>
    </row>
    <row r="6692" spans="1:5" ht="15.75">
      <c r="A6692" s="129"/>
      <c r="B6692" s="274"/>
      <c r="C6692" s="98"/>
      <c r="D6692" s="98"/>
      <c r="E6692" s="276"/>
    </row>
    <row r="6693" spans="1:5" ht="15.75">
      <c r="A6693" s="129"/>
      <c r="B6693" s="274"/>
      <c r="C6693" s="98"/>
      <c r="D6693" s="98"/>
      <c r="E6693" s="276"/>
    </row>
    <row r="6694" spans="1:5" ht="15.75">
      <c r="A6694" s="129"/>
      <c r="B6694" s="274"/>
      <c r="C6694" s="98"/>
      <c r="D6694" s="98"/>
      <c r="E6694" s="276"/>
    </row>
    <row r="6695" spans="1:5" ht="15.75">
      <c r="A6695" s="129"/>
      <c r="B6695" s="274"/>
      <c r="C6695" s="98"/>
      <c r="D6695" s="98"/>
      <c r="E6695" s="276"/>
    </row>
    <row r="6696" spans="1:5" ht="15.75">
      <c r="A6696" s="129"/>
      <c r="B6696" s="274"/>
      <c r="C6696" s="98"/>
      <c r="D6696" s="98"/>
      <c r="E6696" s="276"/>
    </row>
    <row r="6697" spans="1:5" ht="15.75">
      <c r="A6697" s="129"/>
      <c r="B6697" s="274"/>
      <c r="C6697" s="98"/>
      <c r="D6697" s="98"/>
      <c r="E6697" s="276"/>
    </row>
    <row r="6698" spans="1:5" ht="15.75">
      <c r="A6698" s="129"/>
      <c r="B6698" s="274"/>
      <c r="C6698" s="98"/>
      <c r="D6698" s="98"/>
      <c r="E6698" s="276"/>
    </row>
    <row r="6699" spans="1:5" ht="15.75">
      <c r="A6699" s="129"/>
      <c r="B6699" s="274"/>
      <c r="C6699" s="98"/>
      <c r="D6699" s="98"/>
      <c r="E6699" s="276"/>
    </row>
    <row r="6700" spans="1:5" ht="15.75">
      <c r="A6700" s="129"/>
      <c r="B6700" s="274"/>
      <c r="C6700" s="98"/>
      <c r="D6700" s="98"/>
      <c r="E6700" s="276"/>
    </row>
    <row r="6701" spans="1:5" ht="15.75">
      <c r="A6701" s="129"/>
      <c r="B6701" s="274"/>
      <c r="C6701" s="98"/>
      <c r="D6701" s="98"/>
      <c r="E6701" s="276"/>
    </row>
    <row r="6702" spans="1:5" ht="15.75">
      <c r="A6702" s="129"/>
      <c r="B6702" s="274"/>
      <c r="C6702" s="98"/>
      <c r="D6702" s="98"/>
      <c r="E6702" s="276"/>
    </row>
    <row r="6703" spans="1:5" ht="15.75">
      <c r="A6703" s="129"/>
      <c r="B6703" s="274"/>
      <c r="C6703" s="98"/>
      <c r="D6703" s="98"/>
      <c r="E6703" s="276"/>
    </row>
    <row r="6704" spans="1:5" ht="15.75">
      <c r="A6704" s="129"/>
      <c r="B6704" s="274"/>
      <c r="C6704" s="98"/>
      <c r="D6704" s="98"/>
      <c r="E6704" s="276"/>
    </row>
    <row r="6705" spans="1:5" ht="15.75">
      <c r="A6705" s="129"/>
      <c r="B6705" s="274"/>
      <c r="C6705" s="98"/>
      <c r="D6705" s="98"/>
      <c r="E6705" s="276"/>
    </row>
    <row r="6706" spans="1:5" ht="15.75">
      <c r="A6706" s="129"/>
      <c r="B6706" s="274"/>
      <c r="C6706" s="98"/>
      <c r="D6706" s="98"/>
      <c r="E6706" s="276"/>
    </row>
    <row r="6707" spans="1:5" ht="15.75">
      <c r="A6707" s="129"/>
      <c r="B6707" s="274"/>
      <c r="C6707" s="98"/>
      <c r="D6707" s="98"/>
      <c r="E6707" s="276"/>
    </row>
    <row r="6708" spans="1:5" ht="15.75">
      <c r="A6708" s="129"/>
      <c r="B6708" s="274"/>
      <c r="C6708" s="98"/>
      <c r="D6708" s="98"/>
      <c r="E6708" s="276"/>
    </row>
    <row r="6709" spans="1:5" ht="15.75">
      <c r="A6709" s="129"/>
      <c r="B6709" s="274"/>
      <c r="C6709" s="98"/>
      <c r="D6709" s="98"/>
      <c r="E6709" s="276"/>
    </row>
    <row r="6710" spans="1:5" ht="15.75">
      <c r="A6710" s="129"/>
      <c r="B6710" s="274"/>
      <c r="C6710" s="98"/>
      <c r="D6710" s="98"/>
      <c r="E6710" s="276"/>
    </row>
    <row r="6711" spans="1:5" ht="15.75">
      <c r="A6711" s="129"/>
      <c r="B6711" s="274"/>
      <c r="C6711" s="98"/>
      <c r="D6711" s="98"/>
      <c r="E6711" s="276"/>
    </row>
    <row r="6712" spans="1:5" ht="15.75">
      <c r="A6712" s="129"/>
      <c r="B6712" s="274"/>
      <c r="C6712" s="98"/>
      <c r="D6712" s="98"/>
      <c r="E6712" s="276"/>
    </row>
    <row r="6713" spans="1:5" ht="15.75">
      <c r="A6713" s="129"/>
      <c r="B6713" s="274"/>
      <c r="C6713" s="98"/>
      <c r="D6713" s="98"/>
      <c r="E6713" s="276"/>
    </row>
    <row r="6714" spans="1:5" ht="15.75">
      <c r="A6714" s="129"/>
      <c r="B6714" s="274"/>
      <c r="C6714" s="98"/>
      <c r="D6714" s="98"/>
      <c r="E6714" s="276"/>
    </row>
    <row r="6715" spans="1:5" ht="15.75">
      <c r="A6715" s="129"/>
      <c r="B6715" s="274"/>
      <c r="C6715" s="98"/>
      <c r="D6715" s="98"/>
      <c r="E6715" s="276"/>
    </row>
    <row r="6716" spans="1:5" ht="15.75">
      <c r="A6716" s="129"/>
      <c r="B6716" s="274"/>
      <c r="C6716" s="98"/>
      <c r="D6716" s="98"/>
      <c r="E6716" s="276"/>
    </row>
    <row r="6717" spans="1:5" ht="15.75">
      <c r="A6717" s="129"/>
      <c r="B6717" s="274"/>
      <c r="C6717" s="98"/>
      <c r="D6717" s="98"/>
      <c r="E6717" s="276"/>
    </row>
    <row r="6718" spans="1:5" ht="15.75">
      <c r="A6718" s="129"/>
      <c r="B6718" s="274"/>
      <c r="C6718" s="98"/>
      <c r="D6718" s="98"/>
      <c r="E6718" s="276"/>
    </row>
    <row r="6719" spans="1:5" ht="15.75">
      <c r="A6719" s="129"/>
      <c r="B6719" s="274"/>
      <c r="C6719" s="98"/>
      <c r="D6719" s="98"/>
      <c r="E6719" s="276"/>
    </row>
    <row r="6720" spans="1:5" ht="15.75">
      <c r="A6720" s="129"/>
      <c r="B6720" s="274"/>
      <c r="C6720" s="98"/>
      <c r="D6720" s="98"/>
      <c r="E6720" s="276"/>
    </row>
    <row r="6721" spans="1:5" ht="15.75">
      <c r="A6721" s="129"/>
      <c r="B6721" s="274"/>
      <c r="C6721" s="98"/>
      <c r="D6721" s="98"/>
      <c r="E6721" s="276"/>
    </row>
    <row r="6722" spans="1:5" ht="15.75">
      <c r="A6722" s="129"/>
      <c r="B6722" s="274"/>
      <c r="C6722" s="98"/>
      <c r="D6722" s="98"/>
      <c r="E6722" s="276"/>
    </row>
    <row r="6723" spans="1:5" ht="15.75">
      <c r="A6723" s="129"/>
      <c r="B6723" s="274"/>
      <c r="C6723" s="98"/>
      <c r="D6723" s="98"/>
      <c r="E6723" s="276"/>
    </row>
    <row r="6724" spans="1:5" ht="15.75">
      <c r="A6724" s="129"/>
      <c r="B6724" s="274"/>
      <c r="C6724" s="98"/>
      <c r="D6724" s="98"/>
      <c r="E6724" s="276"/>
    </row>
    <row r="6725" spans="1:5" ht="15.75">
      <c r="A6725" s="129"/>
      <c r="B6725" s="274"/>
      <c r="C6725" s="98"/>
      <c r="D6725" s="98"/>
      <c r="E6725" s="276"/>
    </row>
    <row r="6726" spans="1:5" ht="15.75">
      <c r="A6726" s="129"/>
      <c r="B6726" s="274"/>
      <c r="C6726" s="98"/>
      <c r="D6726" s="98"/>
      <c r="E6726" s="276"/>
    </row>
    <row r="6727" spans="1:5" ht="15.75">
      <c r="A6727" s="129"/>
      <c r="B6727" s="274"/>
      <c r="C6727" s="98"/>
      <c r="D6727" s="98"/>
      <c r="E6727" s="276"/>
    </row>
    <row r="6728" spans="1:5" ht="15.75">
      <c r="A6728" s="129"/>
      <c r="B6728" s="274"/>
      <c r="C6728" s="98"/>
      <c r="D6728" s="98"/>
      <c r="E6728" s="276"/>
    </row>
    <row r="6729" spans="1:5" ht="15.75">
      <c r="A6729" s="129"/>
      <c r="B6729" s="274"/>
      <c r="C6729" s="98"/>
      <c r="D6729" s="98"/>
      <c r="E6729" s="276"/>
    </row>
    <row r="6730" spans="1:5" ht="15.75">
      <c r="A6730" s="129"/>
      <c r="B6730" s="274"/>
      <c r="C6730" s="98"/>
      <c r="D6730" s="98"/>
      <c r="E6730" s="276"/>
    </row>
    <row r="6731" spans="1:5" ht="15.75">
      <c r="A6731" s="129"/>
      <c r="B6731" s="274"/>
      <c r="C6731" s="98"/>
      <c r="D6731" s="98"/>
      <c r="E6731" s="276"/>
    </row>
    <row r="6732" spans="1:5" ht="15.75">
      <c r="A6732" s="129"/>
      <c r="B6732" s="274"/>
      <c r="C6732" s="98"/>
      <c r="D6732" s="98"/>
      <c r="E6732" s="276"/>
    </row>
    <row r="6733" spans="1:5" ht="15.75">
      <c r="A6733" s="129"/>
      <c r="B6733" s="274"/>
      <c r="C6733" s="98"/>
      <c r="D6733" s="98"/>
      <c r="E6733" s="276"/>
    </row>
    <row r="6734" spans="1:5" ht="15.75">
      <c r="A6734" s="129"/>
      <c r="B6734" s="274"/>
      <c r="C6734" s="98"/>
      <c r="D6734" s="98"/>
      <c r="E6734" s="276"/>
    </row>
    <row r="6735" spans="1:5" ht="15.75">
      <c r="A6735" s="129"/>
      <c r="B6735" s="274"/>
      <c r="C6735" s="98"/>
      <c r="D6735" s="98"/>
      <c r="E6735" s="276"/>
    </row>
    <row r="6736" spans="1:5" ht="15.75">
      <c r="A6736" s="129"/>
      <c r="B6736" s="274"/>
      <c r="C6736" s="98"/>
      <c r="D6736" s="98"/>
      <c r="E6736" s="276"/>
    </row>
    <row r="6737" spans="1:5" ht="15.75">
      <c r="A6737" s="129"/>
      <c r="B6737" s="274"/>
      <c r="C6737" s="98"/>
      <c r="D6737" s="98"/>
      <c r="E6737" s="276"/>
    </row>
    <row r="6738" spans="1:5" ht="15.75">
      <c r="A6738" s="129"/>
      <c r="B6738" s="274"/>
      <c r="C6738" s="98"/>
      <c r="D6738" s="98"/>
      <c r="E6738" s="276"/>
    </row>
    <row r="6739" spans="1:5" ht="15.75">
      <c r="A6739" s="129"/>
      <c r="B6739" s="274"/>
      <c r="C6739" s="98"/>
      <c r="D6739" s="98"/>
      <c r="E6739" s="276"/>
    </row>
    <row r="6740" spans="1:5" ht="15.75">
      <c r="A6740" s="129"/>
      <c r="B6740" s="274"/>
      <c r="C6740" s="98"/>
      <c r="D6740" s="98"/>
      <c r="E6740" s="276"/>
    </row>
    <row r="6741" spans="1:5" ht="15.75">
      <c r="A6741" s="129"/>
      <c r="B6741" s="274"/>
      <c r="C6741" s="98"/>
      <c r="D6741" s="98"/>
      <c r="E6741" s="276"/>
    </row>
    <row r="6742" spans="1:5" ht="15.75">
      <c r="A6742" s="129"/>
      <c r="B6742" s="274"/>
      <c r="C6742" s="98"/>
      <c r="D6742" s="98"/>
      <c r="E6742" s="276"/>
    </row>
    <row r="6743" spans="1:5" ht="15.75">
      <c r="A6743" s="129"/>
      <c r="B6743" s="274"/>
      <c r="C6743" s="98"/>
      <c r="D6743" s="98"/>
      <c r="E6743" s="276"/>
    </row>
    <row r="6744" spans="1:5" ht="15.75">
      <c r="A6744" s="129"/>
      <c r="B6744" s="274"/>
      <c r="C6744" s="98"/>
      <c r="D6744" s="98"/>
      <c r="E6744" s="276"/>
    </row>
    <row r="6745" spans="1:5" ht="15.75">
      <c r="A6745" s="129"/>
      <c r="B6745" s="274"/>
      <c r="C6745" s="98"/>
      <c r="D6745" s="98"/>
      <c r="E6745" s="276"/>
    </row>
    <row r="6746" spans="1:5" ht="15.75">
      <c r="A6746" s="129"/>
      <c r="B6746" s="274"/>
      <c r="C6746" s="98"/>
      <c r="D6746" s="98"/>
      <c r="E6746" s="276"/>
    </row>
    <row r="6747" spans="1:5" ht="15.75">
      <c r="A6747" s="129"/>
      <c r="B6747" s="274"/>
      <c r="C6747" s="98"/>
      <c r="D6747" s="98"/>
      <c r="E6747" s="276"/>
    </row>
    <row r="6748" spans="1:5" ht="15.75">
      <c r="A6748" s="129"/>
      <c r="B6748" s="274"/>
      <c r="C6748" s="98"/>
      <c r="D6748" s="98"/>
      <c r="E6748" s="276"/>
    </row>
    <row r="6749" spans="1:5" ht="15.75">
      <c r="A6749" s="129"/>
      <c r="B6749" s="274"/>
      <c r="C6749" s="98"/>
      <c r="D6749" s="98"/>
      <c r="E6749" s="276"/>
    </row>
    <row r="6750" spans="1:5" ht="15.75">
      <c r="A6750" s="129"/>
      <c r="B6750" s="274"/>
      <c r="C6750" s="98"/>
      <c r="D6750" s="98"/>
      <c r="E6750" s="276"/>
    </row>
    <row r="6751" spans="1:5" ht="15.75">
      <c r="A6751" s="129"/>
      <c r="B6751" s="274"/>
      <c r="C6751" s="98"/>
      <c r="D6751" s="98"/>
      <c r="E6751" s="276"/>
    </row>
    <row r="6752" spans="1:5" ht="15.75">
      <c r="A6752" s="129"/>
      <c r="B6752" s="274"/>
      <c r="C6752" s="98"/>
      <c r="D6752" s="98"/>
      <c r="E6752" s="276"/>
    </row>
    <row r="6753" spans="1:5" ht="15.75">
      <c r="A6753" s="129"/>
      <c r="B6753" s="274"/>
      <c r="C6753" s="98"/>
      <c r="D6753" s="98"/>
      <c r="E6753" s="276"/>
    </row>
    <row r="6754" spans="1:5" ht="15.75">
      <c r="A6754" s="129"/>
      <c r="B6754" s="274"/>
      <c r="C6754" s="98"/>
      <c r="D6754" s="98"/>
      <c r="E6754" s="276"/>
    </row>
    <row r="6755" spans="1:5" ht="15.75">
      <c r="A6755" s="129"/>
      <c r="B6755" s="274"/>
      <c r="C6755" s="98"/>
      <c r="D6755" s="98"/>
      <c r="E6755" s="276"/>
    </row>
    <row r="6756" spans="1:5" ht="15.75">
      <c r="A6756" s="129"/>
      <c r="B6756" s="274"/>
      <c r="C6756" s="98"/>
      <c r="D6756" s="98"/>
      <c r="E6756" s="276"/>
    </row>
    <row r="6757" spans="1:5" ht="15.75">
      <c r="A6757" s="129"/>
      <c r="B6757" s="274"/>
      <c r="C6757" s="98"/>
      <c r="D6757" s="98"/>
      <c r="E6757" s="276"/>
    </row>
    <row r="6758" spans="1:5" ht="15.75">
      <c r="A6758" s="129"/>
      <c r="B6758" s="274"/>
      <c r="C6758" s="98"/>
      <c r="D6758" s="98"/>
      <c r="E6758" s="276"/>
    </row>
    <row r="6759" spans="1:5" ht="15.75">
      <c r="A6759" s="129"/>
      <c r="B6759" s="274"/>
      <c r="C6759" s="98"/>
      <c r="D6759" s="98"/>
      <c r="E6759" s="276"/>
    </row>
    <row r="6760" spans="1:5" ht="15.75">
      <c r="A6760" s="129"/>
      <c r="B6760" s="274"/>
      <c r="C6760" s="98"/>
      <c r="D6760" s="98"/>
      <c r="E6760" s="276"/>
    </row>
    <row r="6761" spans="1:5" ht="15.75">
      <c r="A6761" s="129"/>
      <c r="B6761" s="274"/>
      <c r="C6761" s="98"/>
      <c r="D6761" s="98"/>
      <c r="E6761" s="276"/>
    </row>
    <row r="6762" spans="1:5" ht="15.75">
      <c r="A6762" s="129"/>
      <c r="B6762" s="274"/>
      <c r="C6762" s="98"/>
      <c r="D6762" s="98"/>
      <c r="E6762" s="276"/>
    </row>
    <row r="6763" spans="1:5" ht="15.75">
      <c r="A6763" s="129"/>
      <c r="B6763" s="274"/>
      <c r="C6763" s="98"/>
      <c r="D6763" s="98"/>
      <c r="E6763" s="276"/>
    </row>
    <row r="6764" spans="1:5" ht="15.75">
      <c r="A6764" s="129"/>
      <c r="B6764" s="274"/>
      <c r="C6764" s="98"/>
      <c r="D6764" s="98"/>
      <c r="E6764" s="276"/>
    </row>
    <row r="6765" spans="1:5" ht="15.75">
      <c r="A6765" s="129"/>
      <c r="B6765" s="274"/>
      <c r="C6765" s="98"/>
      <c r="D6765" s="98"/>
      <c r="E6765" s="276"/>
    </row>
    <row r="6766" spans="1:5" ht="15.75">
      <c r="A6766" s="129"/>
      <c r="B6766" s="274"/>
      <c r="C6766" s="98"/>
      <c r="D6766" s="98"/>
      <c r="E6766" s="276"/>
    </row>
    <row r="6767" spans="1:5" ht="15.75">
      <c r="A6767" s="129"/>
      <c r="B6767" s="274"/>
      <c r="C6767" s="98"/>
      <c r="D6767" s="98"/>
      <c r="E6767" s="276"/>
    </row>
    <row r="6768" spans="1:5" ht="15.75">
      <c r="A6768" s="129"/>
      <c r="B6768" s="274"/>
      <c r="C6768" s="98"/>
      <c r="D6768" s="98"/>
      <c r="E6768" s="276"/>
    </row>
    <row r="6769" spans="1:5" ht="15.75">
      <c r="A6769" s="129"/>
      <c r="B6769" s="274"/>
      <c r="C6769" s="98"/>
      <c r="D6769" s="98"/>
      <c r="E6769" s="276"/>
    </row>
    <row r="6770" spans="1:5" ht="15.75">
      <c r="A6770" s="129"/>
      <c r="B6770" s="274"/>
      <c r="C6770" s="98"/>
      <c r="D6770" s="98"/>
      <c r="E6770" s="276"/>
    </row>
    <row r="6771" spans="1:5" ht="15.75">
      <c r="A6771" s="129"/>
      <c r="B6771" s="274"/>
      <c r="C6771" s="98"/>
      <c r="D6771" s="98"/>
      <c r="E6771" s="276"/>
    </row>
    <row r="6772" spans="1:5" ht="15.75">
      <c r="A6772" s="129"/>
      <c r="B6772" s="274"/>
      <c r="C6772" s="98"/>
      <c r="D6772" s="98"/>
      <c r="E6772" s="276"/>
    </row>
    <row r="6773" spans="1:5" ht="15.75">
      <c r="A6773" s="129"/>
      <c r="B6773" s="274"/>
      <c r="C6773" s="98"/>
      <c r="D6773" s="98"/>
      <c r="E6773" s="276"/>
    </row>
    <row r="6774" spans="1:5" ht="15.75">
      <c r="A6774" s="129"/>
      <c r="B6774" s="274"/>
      <c r="C6774" s="98"/>
      <c r="D6774" s="98"/>
      <c r="E6774" s="276"/>
    </row>
    <row r="6775" spans="1:5" ht="15.75">
      <c r="A6775" s="129"/>
      <c r="B6775" s="274"/>
      <c r="C6775" s="98"/>
      <c r="D6775" s="98"/>
      <c r="E6775" s="276"/>
    </row>
    <row r="6776" spans="1:5" ht="15.75">
      <c r="A6776" s="129"/>
      <c r="B6776" s="274"/>
      <c r="C6776" s="98"/>
      <c r="D6776" s="98"/>
      <c r="E6776" s="276"/>
    </row>
    <row r="6777" spans="1:5" ht="15.75">
      <c r="A6777" s="129"/>
      <c r="B6777" s="274"/>
      <c r="C6777" s="98"/>
      <c r="D6777" s="98"/>
      <c r="E6777" s="276"/>
    </row>
    <row r="6778" spans="1:5" ht="15.75">
      <c r="A6778" s="129"/>
      <c r="B6778" s="274"/>
      <c r="C6778" s="98"/>
      <c r="D6778" s="98"/>
      <c r="E6778" s="276"/>
    </row>
    <row r="6779" spans="1:5" ht="15.75">
      <c r="A6779" s="129"/>
      <c r="B6779" s="274"/>
      <c r="C6779" s="98"/>
      <c r="D6779" s="98"/>
      <c r="E6779" s="276"/>
    </row>
    <row r="6780" spans="1:5" ht="15.75">
      <c r="A6780" s="129"/>
      <c r="B6780" s="274"/>
      <c r="C6780" s="98"/>
      <c r="D6780" s="98"/>
      <c r="E6780" s="276"/>
    </row>
    <row r="6781" spans="1:5" ht="15.75">
      <c r="A6781" s="129"/>
      <c r="B6781" s="274"/>
      <c r="C6781" s="98"/>
      <c r="D6781" s="98"/>
      <c r="E6781" s="276"/>
    </row>
    <row r="6782" spans="1:5" ht="15.75">
      <c r="A6782" s="129"/>
      <c r="B6782" s="274"/>
      <c r="C6782" s="98"/>
      <c r="D6782" s="98"/>
      <c r="E6782" s="276"/>
    </row>
    <row r="6783" spans="1:5" ht="15.75">
      <c r="A6783" s="129"/>
      <c r="B6783" s="274"/>
      <c r="C6783" s="98"/>
      <c r="D6783" s="98"/>
      <c r="E6783" s="276"/>
    </row>
    <row r="6784" spans="1:5" ht="15.75">
      <c r="A6784" s="129"/>
      <c r="B6784" s="274"/>
      <c r="C6784" s="98"/>
      <c r="D6784" s="98"/>
      <c r="E6784" s="276"/>
    </row>
    <row r="6785" spans="1:5" ht="15.75">
      <c r="A6785" s="129"/>
      <c r="B6785" s="274"/>
      <c r="C6785" s="98"/>
      <c r="D6785" s="98"/>
      <c r="E6785" s="276"/>
    </row>
    <row r="6786" spans="1:5" ht="15.75">
      <c r="A6786" s="129"/>
      <c r="B6786" s="274"/>
      <c r="C6786" s="98"/>
      <c r="D6786" s="98"/>
      <c r="E6786" s="276"/>
    </row>
    <row r="6787" spans="1:5" ht="15.75">
      <c r="A6787" s="129"/>
      <c r="B6787" s="274"/>
      <c r="C6787" s="98"/>
      <c r="D6787" s="98"/>
      <c r="E6787" s="276"/>
    </row>
    <row r="6788" spans="1:5" ht="15.75">
      <c r="A6788" s="129"/>
      <c r="B6788" s="274"/>
      <c r="C6788" s="98"/>
      <c r="D6788" s="98"/>
      <c r="E6788" s="276"/>
    </row>
    <row r="6789" spans="1:5" ht="15.75">
      <c r="A6789" s="129"/>
      <c r="B6789" s="274"/>
      <c r="C6789" s="98"/>
      <c r="D6789" s="98"/>
      <c r="E6789" s="276"/>
    </row>
    <row r="6790" spans="1:5" ht="15.75">
      <c r="A6790" s="129"/>
      <c r="B6790" s="274"/>
      <c r="C6790" s="98"/>
      <c r="D6790" s="98"/>
      <c r="E6790" s="276"/>
    </row>
    <row r="6791" spans="1:5" ht="15.75">
      <c r="A6791" s="129"/>
      <c r="B6791" s="274"/>
      <c r="C6791" s="98"/>
      <c r="D6791" s="98"/>
      <c r="E6791" s="276"/>
    </row>
    <row r="6792" spans="1:5" ht="15.75">
      <c r="A6792" s="129"/>
      <c r="B6792" s="274"/>
      <c r="C6792" s="98"/>
      <c r="D6792" s="98"/>
      <c r="E6792" s="276"/>
    </row>
    <row r="6793" spans="1:5" ht="15.75">
      <c r="A6793" s="129"/>
      <c r="B6793" s="274"/>
      <c r="C6793" s="98"/>
      <c r="D6793" s="98"/>
      <c r="E6793" s="276"/>
    </row>
    <row r="6794" spans="1:5" ht="15.75">
      <c r="A6794" s="129"/>
      <c r="B6794" s="274"/>
      <c r="C6794" s="98"/>
      <c r="D6794" s="98"/>
      <c r="E6794" s="276"/>
    </row>
    <row r="6795" spans="1:5" ht="15.75">
      <c r="A6795" s="129"/>
      <c r="B6795" s="274"/>
      <c r="C6795" s="98"/>
      <c r="D6795" s="98"/>
      <c r="E6795" s="276"/>
    </row>
    <row r="6796" spans="1:5" ht="15.75">
      <c r="A6796" s="129"/>
      <c r="B6796" s="274"/>
      <c r="C6796" s="98"/>
      <c r="D6796" s="98"/>
      <c r="E6796" s="276"/>
    </row>
    <row r="6797" spans="1:5" ht="15.75">
      <c r="A6797" s="129"/>
      <c r="B6797" s="274"/>
      <c r="C6797" s="98"/>
      <c r="D6797" s="98"/>
      <c r="E6797" s="276"/>
    </row>
    <row r="6798" spans="1:5" ht="15.75">
      <c r="A6798" s="129"/>
      <c r="B6798" s="274"/>
      <c r="C6798" s="98"/>
      <c r="D6798" s="98"/>
      <c r="E6798" s="276"/>
    </row>
    <row r="6799" spans="1:5" ht="15.75">
      <c r="A6799" s="129"/>
      <c r="B6799" s="274"/>
      <c r="C6799" s="98"/>
      <c r="D6799" s="98"/>
      <c r="E6799" s="276"/>
    </row>
    <row r="6800" spans="1:5" ht="15.75">
      <c r="A6800" s="129"/>
      <c r="B6800" s="274"/>
      <c r="C6800" s="98"/>
      <c r="D6800" s="98"/>
      <c r="E6800" s="276"/>
    </row>
    <row r="6801" spans="1:5" ht="15.75">
      <c r="A6801" s="129"/>
      <c r="B6801" s="274"/>
      <c r="C6801" s="98"/>
      <c r="D6801" s="98"/>
      <c r="E6801" s="276"/>
    </row>
    <row r="6802" spans="1:5" ht="15.75">
      <c r="A6802" s="129"/>
      <c r="B6802" s="274"/>
      <c r="C6802" s="98"/>
      <c r="D6802" s="98"/>
      <c r="E6802" s="276"/>
    </row>
    <row r="6803" spans="1:5" ht="15.75">
      <c r="A6803" s="129"/>
      <c r="B6803" s="274"/>
      <c r="C6803" s="98"/>
      <c r="D6803" s="98"/>
      <c r="E6803" s="276"/>
    </row>
    <row r="6804" spans="1:5" ht="15.75">
      <c r="A6804" s="129"/>
      <c r="B6804" s="274"/>
      <c r="C6804" s="98"/>
      <c r="D6804" s="98"/>
      <c r="E6804" s="276"/>
    </row>
    <row r="6805" spans="1:5" ht="15.75">
      <c r="A6805" s="129"/>
      <c r="B6805" s="274"/>
      <c r="C6805" s="98"/>
      <c r="D6805" s="98"/>
      <c r="E6805" s="276"/>
    </row>
    <row r="6806" spans="1:5" ht="15.75">
      <c r="A6806" s="129"/>
      <c r="B6806" s="274"/>
      <c r="C6806" s="98"/>
      <c r="D6806" s="98"/>
      <c r="E6806" s="276"/>
    </row>
    <row r="6807" spans="1:5" ht="15.75">
      <c r="A6807" s="129"/>
      <c r="B6807" s="274"/>
      <c r="C6807" s="98"/>
      <c r="D6807" s="98"/>
      <c r="E6807" s="276"/>
    </row>
    <row r="6808" spans="1:5" ht="15.75">
      <c r="A6808" s="129"/>
      <c r="B6808" s="274"/>
      <c r="C6808" s="98"/>
      <c r="D6808" s="98"/>
      <c r="E6808" s="276"/>
    </row>
    <row r="6809" spans="1:5" ht="15.75">
      <c r="A6809" s="129"/>
      <c r="B6809" s="274"/>
      <c r="C6809" s="98"/>
      <c r="D6809" s="98"/>
      <c r="E6809" s="276"/>
    </row>
    <row r="6810" spans="1:5" ht="15.75">
      <c r="A6810" s="129"/>
      <c r="B6810" s="274"/>
      <c r="C6810" s="98"/>
      <c r="D6810" s="98"/>
      <c r="E6810" s="276"/>
    </row>
    <row r="6811" spans="1:5" ht="15.75">
      <c r="A6811" s="129"/>
      <c r="B6811" s="274"/>
      <c r="C6811" s="98"/>
      <c r="D6811" s="98"/>
      <c r="E6811" s="276"/>
    </row>
    <row r="6812" spans="1:5" ht="15.75">
      <c r="A6812" s="129"/>
      <c r="B6812" s="274"/>
      <c r="C6812" s="98"/>
      <c r="D6812" s="98"/>
      <c r="E6812" s="276"/>
    </row>
    <row r="6813" spans="1:5" ht="15.75">
      <c r="A6813" s="129"/>
      <c r="B6813" s="274"/>
      <c r="C6813" s="98"/>
      <c r="D6813" s="98"/>
      <c r="E6813" s="276"/>
    </row>
    <row r="6814" spans="1:5" ht="15.75">
      <c r="A6814" s="129"/>
      <c r="B6814" s="274"/>
      <c r="C6814" s="98"/>
      <c r="D6814" s="98"/>
      <c r="E6814" s="276"/>
    </row>
    <row r="6815" spans="1:5" ht="15.75">
      <c r="A6815" s="129"/>
      <c r="B6815" s="274"/>
      <c r="C6815" s="98"/>
      <c r="D6815" s="98"/>
      <c r="E6815" s="276"/>
    </row>
    <row r="6816" spans="1:5" ht="15.75">
      <c r="A6816" s="129"/>
      <c r="B6816" s="274"/>
      <c r="C6816" s="98"/>
      <c r="D6816" s="98"/>
      <c r="E6816" s="276"/>
    </row>
    <row r="6817" spans="1:5" ht="15.75">
      <c r="A6817" s="129"/>
      <c r="B6817" s="274"/>
      <c r="C6817" s="98"/>
      <c r="D6817" s="98"/>
      <c r="E6817" s="276"/>
    </row>
    <row r="6818" spans="1:5" ht="15.75">
      <c r="A6818" s="129"/>
      <c r="B6818" s="274"/>
      <c r="C6818" s="98"/>
      <c r="D6818" s="98"/>
      <c r="E6818" s="276"/>
    </row>
    <row r="6819" spans="1:5" ht="15.75">
      <c r="A6819" s="129"/>
      <c r="B6819" s="274"/>
      <c r="C6819" s="98"/>
      <c r="D6819" s="98"/>
      <c r="E6819" s="276"/>
    </row>
    <row r="6820" spans="1:5" ht="15.75">
      <c r="A6820" s="129"/>
      <c r="B6820" s="274"/>
      <c r="C6820" s="98"/>
      <c r="D6820" s="98"/>
      <c r="E6820" s="276"/>
    </row>
    <row r="6821" spans="1:5" ht="15.75">
      <c r="A6821" s="129"/>
      <c r="B6821" s="274"/>
      <c r="C6821" s="98"/>
      <c r="D6821" s="98"/>
      <c r="E6821" s="276"/>
    </row>
    <row r="6822" spans="1:5" ht="15.75">
      <c r="A6822" s="129"/>
      <c r="B6822" s="274"/>
      <c r="C6822" s="98"/>
      <c r="D6822" s="98"/>
      <c r="E6822" s="276"/>
    </row>
    <row r="6823" spans="1:5" ht="15.75">
      <c r="A6823" s="129"/>
      <c r="B6823" s="274"/>
      <c r="C6823" s="98"/>
      <c r="D6823" s="98"/>
      <c r="E6823" s="276"/>
    </row>
    <row r="6824" spans="1:5" ht="15.75">
      <c r="A6824" s="129"/>
      <c r="B6824" s="274"/>
      <c r="C6824" s="98"/>
      <c r="D6824" s="98"/>
      <c r="E6824" s="276"/>
    </row>
    <row r="6825" spans="1:5" ht="15.75">
      <c r="A6825" s="129"/>
      <c r="B6825" s="274"/>
      <c r="C6825" s="98"/>
      <c r="D6825" s="98"/>
      <c r="E6825" s="276"/>
    </row>
    <row r="6826" spans="1:5" ht="15.75">
      <c r="A6826" s="129"/>
      <c r="B6826" s="274"/>
      <c r="C6826" s="98"/>
      <c r="D6826" s="98"/>
      <c r="E6826" s="276"/>
    </row>
    <row r="6827" spans="1:5" ht="15.75">
      <c r="A6827" s="129"/>
      <c r="B6827" s="274"/>
      <c r="C6827" s="98"/>
      <c r="D6827" s="98"/>
      <c r="E6827" s="276"/>
    </row>
    <row r="6828" spans="1:5" ht="15.75">
      <c r="A6828" s="129"/>
      <c r="B6828" s="274"/>
      <c r="C6828" s="98"/>
      <c r="D6828" s="98"/>
      <c r="E6828" s="276"/>
    </row>
    <row r="6829" spans="1:5" ht="15.75">
      <c r="A6829" s="129"/>
      <c r="B6829" s="274"/>
      <c r="C6829" s="98"/>
      <c r="D6829" s="98"/>
      <c r="E6829" s="276"/>
    </row>
    <row r="6830" spans="1:5" ht="15.75">
      <c r="A6830" s="129"/>
      <c r="B6830" s="274"/>
      <c r="C6830" s="98"/>
      <c r="D6830" s="98"/>
      <c r="E6830" s="276"/>
    </row>
    <row r="6831" spans="1:5" ht="15.75">
      <c r="A6831" s="129"/>
      <c r="B6831" s="274"/>
      <c r="C6831" s="98"/>
      <c r="D6831" s="98"/>
      <c r="E6831" s="276"/>
    </row>
    <row r="6832" spans="1:5" ht="15.75">
      <c r="A6832" s="129"/>
      <c r="B6832" s="274"/>
      <c r="C6832" s="98"/>
      <c r="D6832" s="98"/>
      <c r="E6832" s="276"/>
    </row>
    <row r="6833" spans="1:5" ht="15.75">
      <c r="A6833" s="129"/>
      <c r="B6833" s="274"/>
      <c r="C6833" s="98"/>
      <c r="D6833" s="98"/>
      <c r="E6833" s="276"/>
    </row>
    <row r="6834" spans="1:5" ht="15.75">
      <c r="A6834" s="129"/>
      <c r="B6834" s="274"/>
      <c r="C6834" s="98"/>
      <c r="D6834" s="98"/>
      <c r="E6834" s="276"/>
    </row>
    <row r="6835" spans="1:5" ht="15.75">
      <c r="A6835" s="129"/>
      <c r="B6835" s="274"/>
      <c r="C6835" s="98"/>
      <c r="D6835" s="98"/>
      <c r="E6835" s="276"/>
    </row>
    <row r="6836" spans="1:5" ht="15.75">
      <c r="A6836" s="129"/>
      <c r="B6836" s="274"/>
      <c r="C6836" s="98"/>
      <c r="D6836" s="98"/>
      <c r="E6836" s="276"/>
    </row>
    <row r="6837" spans="1:5" ht="15.75">
      <c r="A6837" s="129"/>
      <c r="B6837" s="274"/>
      <c r="C6837" s="98"/>
      <c r="D6837" s="98"/>
      <c r="E6837" s="276"/>
    </row>
    <row r="6838" spans="1:5" ht="15.75">
      <c r="A6838" s="129"/>
      <c r="B6838" s="274"/>
      <c r="C6838" s="98"/>
      <c r="D6838" s="98"/>
      <c r="E6838" s="276"/>
    </row>
    <row r="6839" spans="1:5" ht="15.75">
      <c r="A6839" s="129"/>
      <c r="B6839" s="274"/>
      <c r="C6839" s="98"/>
      <c r="D6839" s="98"/>
      <c r="E6839" s="276"/>
    </row>
    <row r="6840" spans="1:5" ht="15.75">
      <c r="A6840" s="129"/>
      <c r="B6840" s="274"/>
      <c r="C6840" s="98"/>
      <c r="D6840" s="98"/>
      <c r="E6840" s="276"/>
    </row>
    <row r="6841" spans="1:5" ht="15.75">
      <c r="A6841" s="129"/>
      <c r="B6841" s="274"/>
      <c r="C6841" s="98"/>
      <c r="D6841" s="98"/>
      <c r="E6841" s="276"/>
    </row>
    <row r="6842" spans="1:5" ht="15.75">
      <c r="A6842" s="129"/>
      <c r="B6842" s="274"/>
      <c r="C6842" s="98"/>
      <c r="D6842" s="98"/>
      <c r="E6842" s="276"/>
    </row>
    <row r="6843" spans="1:5" ht="15.75">
      <c r="A6843" s="129"/>
      <c r="B6843" s="274"/>
      <c r="C6843" s="98"/>
      <c r="D6843" s="98"/>
      <c r="E6843" s="276"/>
    </row>
    <row r="6844" spans="1:5" ht="15.75">
      <c r="A6844" s="129"/>
      <c r="B6844" s="274"/>
      <c r="C6844" s="98"/>
      <c r="D6844" s="98"/>
      <c r="E6844" s="276"/>
    </row>
    <row r="6845" spans="1:5" ht="15.75">
      <c r="A6845" s="129"/>
      <c r="B6845" s="274"/>
      <c r="C6845" s="98"/>
      <c r="D6845" s="98"/>
      <c r="E6845" s="276"/>
    </row>
    <row r="6846" spans="1:5" ht="15.75">
      <c r="A6846" s="129"/>
      <c r="B6846" s="274"/>
      <c r="C6846" s="98"/>
      <c r="D6846" s="98"/>
      <c r="E6846" s="276"/>
    </row>
    <row r="6847" spans="1:5" ht="15.75">
      <c r="A6847" s="129"/>
      <c r="B6847" s="274"/>
      <c r="C6847" s="98"/>
      <c r="D6847" s="98"/>
      <c r="E6847" s="276"/>
    </row>
    <row r="6848" spans="1:5" ht="15.75">
      <c r="A6848" s="129"/>
      <c r="B6848" s="274"/>
      <c r="C6848" s="98"/>
      <c r="D6848" s="98"/>
      <c r="E6848" s="276"/>
    </row>
    <row r="6849" spans="1:5" ht="15.75">
      <c r="A6849" s="129"/>
      <c r="B6849" s="274"/>
      <c r="C6849" s="98"/>
      <c r="D6849" s="98"/>
      <c r="E6849" s="276"/>
    </row>
    <row r="6850" spans="1:5" ht="15.75">
      <c r="A6850" s="129"/>
      <c r="B6850" s="274"/>
      <c r="C6850" s="98"/>
      <c r="D6850" s="98"/>
      <c r="E6850" s="276"/>
    </row>
    <row r="6851" spans="1:5" ht="15.75">
      <c r="A6851" s="129"/>
      <c r="B6851" s="274"/>
      <c r="C6851" s="98"/>
      <c r="D6851" s="98"/>
      <c r="E6851" s="276"/>
    </row>
    <row r="6852" spans="1:5" ht="15.75">
      <c r="A6852" s="129"/>
      <c r="B6852" s="274"/>
      <c r="C6852" s="98"/>
      <c r="D6852" s="98"/>
      <c r="E6852" s="276"/>
    </row>
    <row r="6853" spans="1:5" ht="15.75">
      <c r="A6853" s="129"/>
      <c r="B6853" s="274"/>
      <c r="C6853" s="98"/>
      <c r="D6853" s="98"/>
      <c r="E6853" s="276"/>
    </row>
    <row r="6854" spans="1:5" ht="15.75">
      <c r="A6854" s="129"/>
      <c r="B6854" s="274"/>
      <c r="C6854" s="98"/>
      <c r="D6854" s="98"/>
      <c r="E6854" s="276"/>
    </row>
    <row r="6855" spans="1:5" ht="15.75">
      <c r="A6855" s="129"/>
      <c r="B6855" s="274"/>
      <c r="C6855" s="98"/>
      <c r="D6855" s="98"/>
      <c r="E6855" s="276"/>
    </row>
    <row r="6856" spans="1:5" ht="15.75">
      <c r="A6856" s="129"/>
      <c r="B6856" s="274"/>
      <c r="C6856" s="98"/>
      <c r="D6856" s="98"/>
      <c r="E6856" s="276"/>
    </row>
    <row r="6857" spans="1:5" ht="15.75">
      <c r="A6857" s="129"/>
      <c r="B6857" s="274"/>
      <c r="C6857" s="98"/>
      <c r="D6857" s="98"/>
      <c r="E6857" s="276"/>
    </row>
    <row r="6858" spans="1:5" ht="15.75">
      <c r="A6858" s="129"/>
      <c r="B6858" s="274"/>
      <c r="C6858" s="98"/>
      <c r="D6858" s="98"/>
      <c r="E6858" s="276"/>
    </row>
    <row r="6859" spans="1:5" ht="15.75">
      <c r="A6859" s="129"/>
      <c r="B6859" s="274"/>
      <c r="C6859" s="98"/>
      <c r="D6859" s="98"/>
      <c r="E6859" s="276"/>
    </row>
    <row r="6860" spans="1:5" ht="15.75">
      <c r="A6860" s="129"/>
      <c r="B6860" s="274"/>
      <c r="C6860" s="98"/>
      <c r="D6860" s="98"/>
      <c r="E6860" s="276"/>
    </row>
    <row r="6861" spans="1:5" ht="15.75">
      <c r="A6861" s="129"/>
      <c r="B6861" s="274"/>
      <c r="C6861" s="98"/>
      <c r="D6861" s="98"/>
      <c r="E6861" s="276"/>
    </row>
    <row r="6862" spans="1:5" ht="15.75">
      <c r="A6862" s="129"/>
      <c r="B6862" s="274"/>
      <c r="C6862" s="98"/>
      <c r="D6862" s="98"/>
      <c r="E6862" s="276"/>
    </row>
    <row r="6863" spans="1:5" ht="15.75">
      <c r="A6863" s="129"/>
      <c r="B6863" s="274"/>
      <c r="C6863" s="98"/>
      <c r="D6863" s="98"/>
      <c r="E6863" s="276"/>
    </row>
    <row r="6864" spans="1:5" ht="15.75">
      <c r="A6864" s="129"/>
      <c r="B6864" s="274"/>
      <c r="C6864" s="98"/>
      <c r="D6864" s="98"/>
      <c r="E6864" s="276"/>
    </row>
    <row r="6865" spans="1:5" ht="15.75">
      <c r="A6865" s="129"/>
      <c r="B6865" s="274"/>
      <c r="C6865" s="98"/>
      <c r="D6865" s="98"/>
      <c r="E6865" s="276"/>
    </row>
    <row r="6866" spans="1:5" ht="15.75">
      <c r="A6866" s="129"/>
      <c r="B6866" s="274"/>
      <c r="C6866" s="98"/>
      <c r="D6866" s="98"/>
      <c r="E6866" s="276"/>
    </row>
    <row r="6867" spans="1:5" ht="15.75">
      <c r="A6867" s="129"/>
      <c r="B6867" s="274"/>
      <c r="C6867" s="98"/>
      <c r="D6867" s="98"/>
      <c r="E6867" s="276"/>
    </row>
    <row r="6868" spans="1:5" ht="15.75">
      <c r="A6868" s="129"/>
      <c r="B6868" s="274"/>
      <c r="C6868" s="98"/>
      <c r="D6868" s="98"/>
      <c r="E6868" s="276"/>
    </row>
    <row r="6869" spans="1:5" ht="15.75">
      <c r="A6869" s="129"/>
      <c r="B6869" s="274"/>
      <c r="C6869" s="98"/>
      <c r="D6869" s="98"/>
      <c r="E6869" s="276"/>
    </row>
    <row r="6870" spans="1:5" ht="15.75">
      <c r="A6870" s="129"/>
      <c r="B6870" s="274"/>
      <c r="C6870" s="98"/>
      <c r="D6870" s="98"/>
      <c r="E6870" s="276"/>
    </row>
    <row r="6871" spans="1:5" ht="15.75">
      <c r="A6871" s="129"/>
      <c r="B6871" s="274"/>
      <c r="C6871" s="98"/>
      <c r="D6871" s="98"/>
      <c r="E6871" s="276"/>
    </row>
    <row r="6872" spans="1:5" ht="15.75">
      <c r="A6872" s="129"/>
      <c r="B6872" s="274"/>
      <c r="C6872" s="98"/>
      <c r="D6872" s="98"/>
      <c r="E6872" s="276"/>
    </row>
    <row r="6873" spans="1:5" ht="15.75">
      <c r="A6873" s="129"/>
      <c r="B6873" s="274"/>
      <c r="C6873" s="98"/>
      <c r="D6873" s="98"/>
      <c r="E6873" s="276"/>
    </row>
    <row r="6874" spans="1:5" ht="15.75">
      <c r="A6874" s="129"/>
      <c r="B6874" s="274"/>
      <c r="C6874" s="98"/>
      <c r="D6874" s="98"/>
      <c r="E6874" s="276"/>
    </row>
    <row r="6875" spans="1:5" ht="15.75">
      <c r="A6875" s="129"/>
      <c r="B6875" s="274"/>
      <c r="C6875" s="98"/>
      <c r="D6875" s="98"/>
      <c r="E6875" s="276"/>
    </row>
    <row r="6876" spans="1:5" ht="15.75">
      <c r="A6876" s="129"/>
      <c r="B6876" s="274"/>
      <c r="C6876" s="98"/>
      <c r="D6876" s="98"/>
      <c r="E6876" s="276"/>
    </row>
    <row r="6877" spans="1:5" ht="15.75">
      <c r="A6877" s="129"/>
      <c r="B6877" s="274"/>
      <c r="C6877" s="98"/>
      <c r="D6877" s="98"/>
      <c r="E6877" s="276"/>
    </row>
    <row r="6878" spans="1:5" ht="15.75">
      <c r="A6878" s="129"/>
      <c r="B6878" s="274"/>
      <c r="C6878" s="98"/>
      <c r="D6878" s="98"/>
      <c r="E6878" s="276"/>
    </row>
    <row r="6879" spans="1:5" ht="15.75">
      <c r="A6879" s="129"/>
      <c r="B6879" s="274"/>
      <c r="C6879" s="98"/>
      <c r="D6879" s="98"/>
      <c r="E6879" s="276"/>
    </row>
    <row r="6880" spans="1:5" ht="15.75">
      <c r="A6880" s="129"/>
      <c r="B6880" s="274"/>
      <c r="C6880" s="98"/>
      <c r="D6880" s="98"/>
      <c r="E6880" s="276"/>
    </row>
    <row r="6881" spans="1:5" ht="15.75">
      <c r="A6881" s="129"/>
      <c r="B6881" s="274"/>
      <c r="C6881" s="98"/>
      <c r="D6881" s="98"/>
      <c r="E6881" s="276"/>
    </row>
    <row r="6882" spans="1:5" ht="15.75">
      <c r="A6882" s="129"/>
      <c r="B6882" s="274"/>
      <c r="C6882" s="98"/>
      <c r="D6882" s="98"/>
      <c r="E6882" s="276"/>
    </row>
    <row r="6883" spans="1:5" ht="15.75">
      <c r="A6883" s="129"/>
      <c r="B6883" s="274"/>
      <c r="C6883" s="98"/>
      <c r="D6883" s="98"/>
      <c r="E6883" s="276"/>
    </row>
    <row r="6884" spans="1:5" ht="15.75">
      <c r="A6884" s="129"/>
      <c r="B6884" s="274"/>
      <c r="C6884" s="98"/>
      <c r="D6884" s="98"/>
      <c r="E6884" s="276"/>
    </row>
    <row r="6885" spans="1:5" ht="15.75">
      <c r="A6885" s="129"/>
      <c r="B6885" s="274"/>
      <c r="C6885" s="98"/>
      <c r="D6885" s="98"/>
      <c r="E6885" s="276"/>
    </row>
    <row r="6886" spans="1:5" ht="15.75">
      <c r="A6886" s="129"/>
      <c r="B6886" s="274"/>
      <c r="C6886" s="98"/>
      <c r="D6886" s="98"/>
      <c r="E6886" s="276"/>
    </row>
    <row r="6887" spans="1:5" ht="15.75">
      <c r="A6887" s="129"/>
      <c r="B6887" s="274"/>
      <c r="C6887" s="98"/>
      <c r="D6887" s="98"/>
      <c r="E6887" s="276"/>
    </row>
    <row r="6888" spans="1:5" ht="15.75">
      <c r="A6888" s="129"/>
      <c r="B6888" s="274"/>
      <c r="C6888" s="98"/>
      <c r="D6888" s="98"/>
      <c r="E6888" s="276"/>
    </row>
    <row r="6889" spans="1:5" ht="15.75">
      <c r="A6889" s="129"/>
      <c r="B6889" s="274"/>
      <c r="C6889" s="98"/>
      <c r="D6889" s="98"/>
      <c r="E6889" s="276"/>
    </row>
    <row r="6890" spans="1:5" ht="15.75">
      <c r="A6890" s="129"/>
      <c r="B6890" s="274"/>
      <c r="C6890" s="98"/>
      <c r="D6890" s="98"/>
      <c r="E6890" s="276"/>
    </row>
    <row r="6891" spans="1:5" ht="15.75">
      <c r="A6891" s="129"/>
      <c r="B6891" s="274"/>
      <c r="C6891" s="98"/>
      <c r="D6891" s="98"/>
      <c r="E6891" s="276"/>
    </row>
    <row r="6892" spans="1:5" ht="15.75">
      <c r="A6892" s="129"/>
      <c r="B6892" s="274"/>
      <c r="C6892" s="98"/>
      <c r="D6892" s="98"/>
      <c r="E6892" s="276"/>
    </row>
    <row r="6893" spans="1:5" ht="15.75">
      <c r="A6893" s="129"/>
      <c r="B6893" s="274"/>
      <c r="C6893" s="98"/>
      <c r="D6893" s="98"/>
      <c r="E6893" s="276"/>
    </row>
    <row r="6894" spans="1:5" ht="15.75">
      <c r="A6894" s="129"/>
      <c r="B6894" s="274"/>
      <c r="C6894" s="98"/>
      <c r="D6894" s="98"/>
      <c r="E6894" s="276"/>
    </row>
    <row r="6895" spans="1:5" ht="15.75">
      <c r="A6895" s="129"/>
      <c r="B6895" s="274"/>
      <c r="C6895" s="98"/>
      <c r="D6895" s="98"/>
      <c r="E6895" s="276"/>
    </row>
    <row r="6896" spans="1:5" ht="15.75">
      <c r="A6896" s="129"/>
      <c r="B6896" s="274"/>
      <c r="C6896" s="98"/>
      <c r="D6896" s="98"/>
      <c r="E6896" s="276"/>
    </row>
    <row r="6897" spans="1:5" ht="15.75">
      <c r="A6897" s="129"/>
      <c r="B6897" s="274"/>
      <c r="C6897" s="98"/>
      <c r="D6897" s="98"/>
      <c r="E6897" s="276"/>
    </row>
    <row r="6898" spans="1:5" ht="15.75">
      <c r="A6898" s="129"/>
      <c r="B6898" s="274"/>
      <c r="C6898" s="98"/>
      <c r="D6898" s="98"/>
      <c r="E6898" s="276"/>
    </row>
    <row r="6899" spans="1:5" ht="15.75">
      <c r="A6899" s="129"/>
      <c r="B6899" s="274"/>
      <c r="C6899" s="98"/>
      <c r="D6899" s="98"/>
      <c r="E6899" s="276"/>
    </row>
    <row r="6900" spans="1:5" ht="15.75">
      <c r="A6900" s="129"/>
      <c r="B6900" s="274"/>
      <c r="C6900" s="98"/>
      <c r="D6900" s="98"/>
      <c r="E6900" s="276"/>
    </row>
    <row r="6901" spans="1:5" ht="15.75">
      <c r="A6901" s="129"/>
      <c r="B6901" s="274"/>
      <c r="C6901" s="98"/>
      <c r="D6901" s="98"/>
      <c r="E6901" s="276"/>
    </row>
    <row r="6902" spans="1:5" ht="15.75">
      <c r="A6902" s="129"/>
      <c r="B6902" s="274"/>
      <c r="C6902" s="98"/>
      <c r="D6902" s="98"/>
      <c r="E6902" s="276"/>
    </row>
    <row r="6903" spans="1:5" ht="15.75">
      <c r="A6903" s="129"/>
      <c r="B6903" s="274"/>
      <c r="C6903" s="98"/>
      <c r="D6903" s="98"/>
      <c r="E6903" s="276"/>
    </row>
    <row r="6904" spans="1:5" ht="15.75">
      <c r="A6904" s="129"/>
      <c r="B6904" s="274"/>
      <c r="C6904" s="98"/>
      <c r="D6904" s="98"/>
      <c r="E6904" s="276"/>
    </row>
    <row r="6905" spans="1:5" ht="15.75">
      <c r="A6905" s="129"/>
      <c r="B6905" s="274"/>
      <c r="C6905" s="98"/>
      <c r="D6905" s="98"/>
      <c r="E6905" s="276"/>
    </row>
    <row r="6906" spans="1:5" ht="15.75">
      <c r="A6906" s="129"/>
      <c r="B6906" s="274"/>
      <c r="C6906" s="98"/>
      <c r="D6906" s="98"/>
      <c r="E6906" s="276"/>
    </row>
    <row r="6907" spans="1:5" ht="15.75">
      <c r="A6907" s="129"/>
      <c r="B6907" s="274"/>
      <c r="C6907" s="98"/>
      <c r="D6907" s="98"/>
      <c r="E6907" s="276"/>
    </row>
    <row r="6908" spans="1:5" ht="15.75">
      <c r="A6908" s="129"/>
      <c r="B6908" s="274"/>
      <c r="C6908" s="98"/>
      <c r="D6908" s="98"/>
      <c r="E6908" s="276"/>
    </row>
    <row r="6909" spans="1:5" ht="15.75">
      <c r="A6909" s="129"/>
      <c r="B6909" s="274"/>
      <c r="C6909" s="98"/>
      <c r="D6909" s="98"/>
      <c r="E6909" s="276"/>
    </row>
    <row r="6910" spans="1:5" ht="15.75">
      <c r="A6910" s="129"/>
      <c r="B6910" s="274"/>
      <c r="C6910" s="98"/>
      <c r="D6910" s="98"/>
      <c r="E6910" s="276"/>
    </row>
    <row r="6911" spans="1:5" ht="15.75">
      <c r="A6911" s="129"/>
      <c r="B6911" s="274"/>
      <c r="C6911" s="98"/>
      <c r="D6911" s="98"/>
      <c r="E6911" s="276"/>
    </row>
    <row r="6912" spans="1:5" ht="15.75">
      <c r="A6912" s="129"/>
      <c r="B6912" s="274"/>
      <c r="C6912" s="98"/>
      <c r="D6912" s="98"/>
      <c r="E6912" s="276"/>
    </row>
    <row r="6913" spans="1:5" ht="15.75">
      <c r="A6913" s="129"/>
      <c r="B6913" s="274"/>
      <c r="C6913" s="98"/>
      <c r="D6913" s="98"/>
      <c r="E6913" s="276"/>
    </row>
    <row r="6914" spans="1:5" ht="15.75">
      <c r="A6914" s="129"/>
      <c r="B6914" s="274"/>
      <c r="C6914" s="98"/>
      <c r="D6914" s="98"/>
      <c r="E6914" s="276"/>
    </row>
    <row r="6915" spans="1:5" ht="15.75">
      <c r="A6915" s="129"/>
      <c r="B6915" s="274"/>
      <c r="C6915" s="98"/>
      <c r="D6915" s="98"/>
      <c r="E6915" s="276"/>
    </row>
    <row r="6916" spans="1:5" ht="15.75">
      <c r="A6916" s="129"/>
      <c r="B6916" s="274"/>
      <c r="C6916" s="98"/>
      <c r="D6916" s="98"/>
      <c r="E6916" s="276"/>
    </row>
    <row r="6917" spans="1:5" ht="15.75">
      <c r="A6917" s="129"/>
      <c r="B6917" s="274"/>
      <c r="C6917" s="98"/>
      <c r="D6917" s="98"/>
      <c r="E6917" s="276"/>
    </row>
    <row r="6918" spans="1:5" ht="15.75">
      <c r="A6918" s="129"/>
      <c r="B6918" s="274"/>
      <c r="C6918" s="98"/>
      <c r="D6918" s="98"/>
      <c r="E6918" s="276"/>
    </row>
    <row r="6919" spans="1:5" ht="15.75">
      <c r="A6919" s="129"/>
      <c r="B6919" s="274"/>
      <c r="C6919" s="98"/>
      <c r="D6919" s="98"/>
      <c r="E6919" s="276"/>
    </row>
    <row r="6920" spans="1:5" ht="15.75">
      <c r="A6920" s="129"/>
      <c r="B6920" s="274"/>
      <c r="C6920" s="98"/>
      <c r="D6920" s="98"/>
      <c r="E6920" s="276"/>
    </row>
    <row r="6921" spans="1:5" ht="15.75">
      <c r="A6921" s="129"/>
      <c r="B6921" s="274"/>
      <c r="C6921" s="98"/>
      <c r="D6921" s="98"/>
      <c r="E6921" s="276"/>
    </row>
    <row r="6922" spans="1:5" ht="15.75">
      <c r="A6922" s="129"/>
      <c r="B6922" s="274"/>
      <c r="C6922" s="98"/>
      <c r="D6922" s="98"/>
      <c r="E6922" s="276"/>
    </row>
    <row r="6923" spans="1:5" ht="15.75">
      <c r="A6923" s="129"/>
      <c r="B6923" s="274"/>
      <c r="C6923" s="98"/>
      <c r="D6923" s="98"/>
      <c r="E6923" s="276"/>
    </row>
    <row r="6924" spans="1:5" ht="15.75">
      <c r="A6924" s="129"/>
      <c r="B6924" s="274"/>
      <c r="C6924" s="98"/>
      <c r="D6924" s="98"/>
      <c r="E6924" s="276"/>
    </row>
    <row r="6925" spans="1:5" ht="15.75">
      <c r="A6925" s="129"/>
      <c r="B6925" s="274"/>
      <c r="C6925" s="98"/>
      <c r="D6925" s="98"/>
      <c r="E6925" s="276"/>
    </row>
    <row r="6926" spans="1:5" ht="15.75">
      <c r="A6926" s="129"/>
      <c r="B6926" s="274"/>
      <c r="C6926" s="98"/>
      <c r="D6926" s="98"/>
      <c r="E6926" s="276"/>
    </row>
    <row r="6927" spans="1:5" ht="15.75">
      <c r="A6927" s="129"/>
      <c r="B6927" s="274"/>
      <c r="C6927" s="98"/>
      <c r="D6927" s="98"/>
      <c r="E6927" s="276"/>
    </row>
    <row r="6928" spans="1:5" ht="15.75">
      <c r="A6928" s="129"/>
      <c r="B6928" s="274"/>
      <c r="C6928" s="98"/>
      <c r="D6928" s="98"/>
      <c r="E6928" s="276"/>
    </row>
    <row r="6929" spans="1:5" ht="15.75">
      <c r="A6929" s="129"/>
      <c r="B6929" s="274"/>
      <c r="C6929" s="98"/>
      <c r="D6929" s="98"/>
      <c r="E6929" s="276"/>
    </row>
    <row r="6930" spans="1:5" ht="15.75">
      <c r="A6930" s="129"/>
      <c r="B6930" s="274"/>
      <c r="C6930" s="98"/>
      <c r="D6930" s="98"/>
      <c r="E6930" s="276"/>
    </row>
    <row r="6931" spans="1:5" ht="15.75">
      <c r="A6931" s="129"/>
      <c r="B6931" s="274"/>
      <c r="C6931" s="98"/>
      <c r="D6931" s="98"/>
      <c r="E6931" s="276"/>
    </row>
    <row r="6932" spans="1:5" ht="15.75">
      <c r="A6932" s="129"/>
      <c r="B6932" s="274"/>
      <c r="C6932" s="98"/>
      <c r="D6932" s="98"/>
      <c r="E6932" s="276"/>
    </row>
    <row r="6933" spans="1:5" ht="15.75">
      <c r="A6933" s="129"/>
      <c r="B6933" s="274"/>
      <c r="C6933" s="98"/>
      <c r="D6933" s="98"/>
      <c r="E6933" s="276"/>
    </row>
    <row r="6934" spans="1:5" ht="15.75">
      <c r="A6934" s="129"/>
      <c r="B6934" s="274"/>
      <c r="C6934" s="98"/>
      <c r="D6934" s="98"/>
      <c r="E6934" s="276"/>
    </row>
    <row r="6935" spans="1:5" ht="15.75">
      <c r="A6935" s="129"/>
      <c r="B6935" s="274"/>
      <c r="C6935" s="98"/>
      <c r="D6935" s="98"/>
      <c r="E6935" s="276"/>
    </row>
    <row r="6936" spans="1:5" ht="15.75">
      <c r="A6936" s="129"/>
      <c r="B6936" s="274"/>
      <c r="C6936" s="98"/>
      <c r="D6936" s="98"/>
      <c r="E6936" s="276"/>
    </row>
    <row r="6937" spans="1:5" ht="15.75">
      <c r="A6937" s="129"/>
      <c r="B6937" s="274"/>
      <c r="C6937" s="98"/>
      <c r="D6937" s="98"/>
      <c r="E6937" s="276"/>
    </row>
    <row r="6938" spans="1:5" ht="15.75">
      <c r="A6938" s="129"/>
      <c r="B6938" s="274"/>
      <c r="C6938" s="98"/>
      <c r="D6938" s="98"/>
      <c r="E6938" s="276"/>
    </row>
    <row r="6939" spans="1:5" ht="15.75">
      <c r="A6939" s="129"/>
      <c r="B6939" s="274"/>
      <c r="C6939" s="98"/>
      <c r="D6939" s="98"/>
      <c r="E6939" s="276"/>
    </row>
    <row r="6940" spans="1:5" ht="15.75">
      <c r="A6940" s="129"/>
      <c r="B6940" s="274"/>
      <c r="C6940" s="98"/>
      <c r="D6940" s="98"/>
      <c r="E6940" s="276"/>
    </row>
    <row r="6941" spans="1:5" ht="15.75">
      <c r="A6941" s="129"/>
      <c r="B6941" s="274"/>
      <c r="C6941" s="98"/>
      <c r="D6941" s="98"/>
      <c r="E6941" s="276"/>
    </row>
    <row r="6942" spans="1:5" ht="15.75">
      <c r="A6942" s="129"/>
      <c r="B6942" s="274"/>
      <c r="C6942" s="98"/>
      <c r="D6942" s="98"/>
      <c r="E6942" s="276"/>
    </row>
    <row r="6943" spans="1:5" ht="15.75">
      <c r="A6943" s="129"/>
      <c r="B6943" s="274"/>
      <c r="C6943" s="98"/>
      <c r="D6943" s="98"/>
      <c r="E6943" s="276"/>
    </row>
    <row r="6944" spans="1:5" ht="15.75">
      <c r="A6944" s="129"/>
      <c r="B6944" s="274"/>
      <c r="C6944" s="98"/>
      <c r="D6944" s="98"/>
      <c r="E6944" s="276"/>
    </row>
    <row r="6945" spans="1:5" ht="15.75">
      <c r="A6945" s="129"/>
      <c r="B6945" s="274"/>
      <c r="C6945" s="98"/>
      <c r="D6945" s="98"/>
      <c r="E6945" s="276"/>
    </row>
    <row r="6946" spans="1:5" ht="15.75">
      <c r="A6946" s="129"/>
      <c r="B6946" s="274"/>
      <c r="C6946" s="98"/>
      <c r="D6946" s="98"/>
      <c r="E6946" s="276"/>
    </row>
    <row r="6947" spans="1:5" ht="15.75">
      <c r="A6947" s="129"/>
      <c r="B6947" s="274"/>
      <c r="C6947" s="98"/>
      <c r="D6947" s="98"/>
      <c r="E6947" s="276"/>
    </row>
    <row r="6948" spans="1:5" ht="15.75">
      <c r="A6948" s="129"/>
      <c r="B6948" s="274"/>
      <c r="C6948" s="98"/>
      <c r="D6948" s="98"/>
      <c r="E6948" s="276"/>
    </row>
    <row r="6949" spans="1:5" ht="15.75">
      <c r="A6949" s="129"/>
      <c r="B6949" s="274"/>
      <c r="C6949" s="98"/>
      <c r="D6949" s="98"/>
      <c r="E6949" s="276"/>
    </row>
    <row r="6950" spans="1:5" ht="15.75">
      <c r="A6950" s="129"/>
      <c r="B6950" s="274"/>
      <c r="C6950" s="98"/>
      <c r="D6950" s="98"/>
      <c r="E6950" s="276"/>
    </row>
    <row r="6951" spans="1:5" ht="15.75">
      <c r="A6951" s="129"/>
      <c r="B6951" s="274"/>
      <c r="C6951" s="98"/>
      <c r="D6951" s="98"/>
      <c r="E6951" s="276"/>
    </row>
    <row r="6952" spans="1:5" ht="15.75">
      <c r="A6952" s="129"/>
      <c r="B6952" s="274"/>
      <c r="C6952" s="98"/>
      <c r="D6952" s="98"/>
      <c r="E6952" s="276"/>
    </row>
    <row r="6953" spans="1:5" ht="15.75">
      <c r="A6953" s="129"/>
      <c r="B6953" s="274"/>
      <c r="C6953" s="98"/>
      <c r="D6953" s="98"/>
      <c r="E6953" s="276"/>
    </row>
    <row r="6954" spans="1:5" ht="15.75">
      <c r="A6954" s="129"/>
      <c r="B6954" s="274"/>
      <c r="C6954" s="98"/>
      <c r="D6954" s="98"/>
      <c r="E6954" s="276"/>
    </row>
    <row r="6955" spans="1:5" ht="15.75">
      <c r="A6955" s="129"/>
      <c r="B6955" s="274"/>
      <c r="C6955" s="98"/>
      <c r="D6955" s="98"/>
      <c r="E6955" s="276"/>
    </row>
    <row r="6956" spans="1:5" ht="15.75">
      <c r="A6956" s="129"/>
      <c r="B6956" s="274"/>
      <c r="C6956" s="98"/>
      <c r="D6956" s="98"/>
      <c r="E6956" s="276"/>
    </row>
    <row r="6957" spans="1:5" ht="15.75">
      <c r="A6957" s="129"/>
      <c r="B6957" s="274"/>
      <c r="C6957" s="98"/>
      <c r="D6957" s="98"/>
      <c r="E6957" s="276"/>
    </row>
    <row r="6958" spans="1:5" ht="15.75">
      <c r="A6958" s="129"/>
      <c r="B6958" s="274"/>
      <c r="C6958" s="98"/>
      <c r="D6958" s="98"/>
      <c r="E6958" s="276"/>
    </row>
    <row r="6959" spans="1:5" ht="15.75">
      <c r="A6959" s="129"/>
      <c r="B6959" s="274"/>
      <c r="C6959" s="98"/>
      <c r="D6959" s="98"/>
      <c r="E6959" s="276"/>
    </row>
    <row r="6960" spans="1:5" ht="15.75">
      <c r="A6960" s="129"/>
      <c r="B6960" s="274"/>
      <c r="C6960" s="98"/>
      <c r="D6960" s="98"/>
      <c r="E6960" s="276"/>
    </row>
    <row r="6961" spans="1:5" ht="15.75">
      <c r="A6961" s="129"/>
      <c r="B6961" s="274"/>
      <c r="C6961" s="98"/>
      <c r="D6961" s="98"/>
      <c r="E6961" s="276"/>
    </row>
    <row r="6962" spans="1:5" ht="15.75">
      <c r="A6962" s="129"/>
      <c r="B6962" s="274"/>
      <c r="C6962" s="98"/>
      <c r="D6962" s="98"/>
      <c r="E6962" s="276"/>
    </row>
    <row r="6963" spans="1:5" ht="15.75">
      <c r="A6963" s="129"/>
      <c r="B6963" s="274"/>
      <c r="C6963" s="98"/>
      <c r="D6963" s="98"/>
      <c r="E6963" s="276"/>
    </row>
    <row r="6964" spans="1:5" ht="15.75">
      <c r="A6964" s="129"/>
      <c r="B6964" s="274"/>
      <c r="C6964" s="98"/>
      <c r="D6964" s="98"/>
      <c r="E6964" s="276"/>
    </row>
    <row r="6965" spans="1:5" ht="15.75">
      <c r="A6965" s="129"/>
      <c r="B6965" s="274"/>
      <c r="C6965" s="98"/>
      <c r="D6965" s="98"/>
      <c r="E6965" s="276"/>
    </row>
    <row r="6966" spans="1:5" ht="15.75">
      <c r="A6966" s="129"/>
      <c r="B6966" s="274"/>
      <c r="C6966" s="98"/>
      <c r="D6966" s="98"/>
      <c r="E6966" s="276"/>
    </row>
    <row r="6967" spans="1:5" ht="15.75">
      <c r="A6967" s="129"/>
      <c r="B6967" s="274"/>
      <c r="C6967" s="98"/>
      <c r="D6967" s="98"/>
      <c r="E6967" s="276"/>
    </row>
    <row r="6968" spans="1:5" ht="15.75">
      <c r="A6968" s="129"/>
      <c r="B6968" s="274"/>
      <c r="C6968" s="98"/>
      <c r="D6968" s="98"/>
      <c r="E6968" s="276"/>
    </row>
    <row r="6969" spans="1:5" ht="15.75">
      <c r="A6969" s="129"/>
      <c r="B6969" s="274"/>
      <c r="C6969" s="98"/>
      <c r="D6969" s="98"/>
      <c r="E6969" s="276"/>
    </row>
    <row r="6970" spans="1:5" ht="15.75">
      <c r="A6970" s="129"/>
      <c r="B6970" s="274"/>
      <c r="C6970" s="98"/>
      <c r="D6970" s="98"/>
      <c r="E6970" s="276"/>
    </row>
    <row r="6971" spans="1:5" ht="15.75">
      <c r="A6971" s="129"/>
      <c r="B6971" s="274"/>
      <c r="C6971" s="98"/>
      <c r="D6971" s="98"/>
      <c r="E6971" s="276"/>
    </row>
    <row r="6972" spans="1:5" ht="15.75">
      <c r="A6972" s="129"/>
      <c r="B6972" s="274"/>
      <c r="C6972" s="98"/>
      <c r="D6972" s="98"/>
      <c r="E6972" s="276"/>
    </row>
    <row r="6973" spans="1:5" ht="15.75">
      <c r="A6973" s="129"/>
      <c r="B6973" s="274"/>
      <c r="C6973" s="98"/>
      <c r="D6973" s="98"/>
      <c r="E6973" s="276"/>
    </row>
    <row r="6974" spans="1:5" ht="15.75">
      <c r="A6974" s="129"/>
      <c r="B6974" s="274"/>
      <c r="C6974" s="98"/>
      <c r="D6974" s="98"/>
      <c r="E6974" s="276"/>
    </row>
    <row r="6975" spans="1:5" ht="15.75">
      <c r="A6975" s="129"/>
      <c r="B6975" s="274"/>
      <c r="C6975" s="98"/>
      <c r="D6975" s="98"/>
      <c r="E6975" s="276"/>
    </row>
    <row r="6976" spans="1:5" ht="15.75">
      <c r="A6976" s="129"/>
      <c r="B6976" s="274"/>
      <c r="C6976" s="98"/>
      <c r="D6976" s="98"/>
      <c r="E6976" s="276"/>
    </row>
    <row r="6977" spans="1:5" ht="15.75">
      <c r="A6977" s="129"/>
      <c r="B6977" s="274"/>
      <c r="C6977" s="98"/>
      <c r="D6977" s="98"/>
      <c r="E6977" s="276"/>
    </row>
    <row r="6978" spans="1:5" ht="15.75">
      <c r="A6978" s="129"/>
      <c r="B6978" s="274"/>
      <c r="C6978" s="98"/>
      <c r="D6978" s="98"/>
      <c r="E6978" s="276"/>
    </row>
    <row r="6979" spans="1:5" ht="15.75">
      <c r="A6979" s="129"/>
      <c r="B6979" s="274"/>
      <c r="C6979" s="98"/>
      <c r="D6979" s="98"/>
      <c r="E6979" s="276"/>
    </row>
    <row r="6980" spans="1:5" ht="15.75">
      <c r="A6980" s="129"/>
      <c r="B6980" s="274"/>
      <c r="C6980" s="98"/>
      <c r="D6980" s="98"/>
      <c r="E6980" s="276"/>
    </row>
    <row r="6981" spans="1:5" ht="15.75">
      <c r="A6981" s="129"/>
      <c r="B6981" s="274"/>
      <c r="C6981" s="98"/>
      <c r="D6981" s="98"/>
      <c r="E6981" s="276"/>
    </row>
    <row r="6982" spans="1:5" ht="15.75">
      <c r="A6982" s="129"/>
      <c r="B6982" s="274"/>
      <c r="C6982" s="98"/>
      <c r="D6982" s="98"/>
      <c r="E6982" s="276"/>
    </row>
    <row r="6983" spans="1:5" ht="15.75">
      <c r="A6983" s="129"/>
      <c r="B6983" s="274"/>
      <c r="C6983" s="98"/>
      <c r="D6983" s="98"/>
      <c r="E6983" s="276"/>
    </row>
    <row r="6984" spans="1:5" ht="15.75">
      <c r="A6984" s="129"/>
      <c r="B6984" s="274"/>
      <c r="C6984" s="98"/>
      <c r="D6984" s="98"/>
      <c r="E6984" s="276"/>
    </row>
    <row r="6985" spans="1:5" ht="15.75">
      <c r="A6985" s="129"/>
      <c r="B6985" s="274"/>
      <c r="C6985" s="98"/>
      <c r="D6985" s="98"/>
      <c r="E6985" s="276"/>
    </row>
    <row r="6986" spans="1:5" ht="15.75">
      <c r="A6986" s="129"/>
      <c r="B6986" s="274"/>
      <c r="C6986" s="98"/>
      <c r="D6986" s="98"/>
      <c r="E6986" s="276"/>
    </row>
    <row r="6987" spans="1:5" ht="15.75">
      <c r="A6987" s="129"/>
      <c r="B6987" s="274"/>
      <c r="C6987" s="98"/>
      <c r="D6987" s="98"/>
      <c r="E6987" s="276"/>
    </row>
    <row r="6988" spans="1:5" ht="15.75">
      <c r="A6988" s="129"/>
      <c r="B6988" s="274"/>
      <c r="C6988" s="98"/>
      <c r="D6988" s="98"/>
      <c r="E6988" s="276"/>
    </row>
    <row r="6989" spans="1:5" ht="15.75">
      <c r="A6989" s="129"/>
      <c r="B6989" s="274"/>
      <c r="C6989" s="98"/>
      <c r="D6989" s="98"/>
      <c r="E6989" s="276"/>
    </row>
    <row r="6990" spans="1:5" ht="15.75">
      <c r="A6990" s="129"/>
      <c r="B6990" s="274"/>
      <c r="C6990" s="98"/>
      <c r="D6990" s="98"/>
      <c r="E6990" s="276"/>
    </row>
    <row r="6991" spans="1:5" ht="15.75">
      <c r="A6991" s="129"/>
      <c r="B6991" s="274"/>
      <c r="C6991" s="98"/>
      <c r="D6991" s="98"/>
      <c r="E6991" s="276"/>
    </row>
    <row r="6992" spans="1:5" ht="15.75">
      <c r="A6992" s="129"/>
      <c r="B6992" s="274"/>
      <c r="C6992" s="98"/>
      <c r="D6992" s="98"/>
      <c r="E6992" s="276"/>
    </row>
    <row r="6993" spans="1:5" ht="15.75">
      <c r="A6993" s="129"/>
      <c r="B6993" s="274"/>
      <c r="C6993" s="98"/>
      <c r="D6993" s="98"/>
      <c r="E6993" s="276"/>
    </row>
    <row r="6994" spans="1:5" ht="15.75">
      <c r="A6994" s="129"/>
      <c r="B6994" s="274"/>
      <c r="C6994" s="98"/>
      <c r="D6994" s="98"/>
      <c r="E6994" s="276"/>
    </row>
    <row r="6995" spans="1:5" ht="15.75">
      <c r="A6995" s="129"/>
      <c r="B6995" s="274"/>
      <c r="C6995" s="98"/>
      <c r="D6995" s="98"/>
      <c r="E6995" s="276"/>
    </row>
    <row r="6996" spans="1:5" ht="15.75">
      <c r="A6996" s="129"/>
      <c r="B6996" s="274"/>
      <c r="C6996" s="98"/>
      <c r="D6996" s="98"/>
      <c r="E6996" s="276"/>
    </row>
    <row r="6997" spans="1:5" ht="15.75">
      <c r="A6997" s="129"/>
      <c r="B6997" s="274"/>
      <c r="C6997" s="98"/>
      <c r="D6997" s="98"/>
      <c r="E6997" s="276"/>
    </row>
    <row r="6998" spans="1:5" ht="15.75">
      <c r="A6998" s="129"/>
      <c r="B6998" s="274"/>
      <c r="C6998" s="98"/>
      <c r="D6998" s="98"/>
      <c r="E6998" s="276"/>
    </row>
    <row r="6999" spans="1:5" ht="15.75">
      <c r="A6999" s="129"/>
      <c r="B6999" s="274"/>
      <c r="C6999" s="98"/>
      <c r="D6999" s="98"/>
      <c r="E6999" s="276"/>
    </row>
    <row r="7000" spans="1:5" ht="15.75">
      <c r="A7000" s="129"/>
      <c r="B7000" s="274"/>
      <c r="C7000" s="98"/>
      <c r="D7000" s="98"/>
      <c r="E7000" s="276"/>
    </row>
    <row r="7001" spans="1:5" ht="15.75">
      <c r="A7001" s="129"/>
      <c r="B7001" s="274"/>
      <c r="C7001" s="98"/>
      <c r="D7001" s="98"/>
      <c r="E7001" s="276"/>
    </row>
    <row r="7002" spans="1:5" ht="15.75">
      <c r="A7002" s="129"/>
      <c r="B7002" s="274"/>
      <c r="C7002" s="98"/>
      <c r="D7002" s="98"/>
      <c r="E7002" s="276"/>
    </row>
    <row r="7003" spans="1:5" ht="15.75">
      <c r="A7003" s="129"/>
      <c r="B7003" s="274"/>
      <c r="C7003" s="98"/>
      <c r="D7003" s="98"/>
      <c r="E7003" s="276"/>
    </row>
    <row r="7004" spans="1:5" ht="15.75">
      <c r="A7004" s="129"/>
      <c r="B7004" s="274"/>
      <c r="C7004" s="98"/>
      <c r="D7004" s="98"/>
      <c r="E7004" s="276"/>
    </row>
    <row r="7005" spans="1:5" ht="15.75">
      <c r="A7005" s="129"/>
      <c r="B7005" s="274"/>
      <c r="C7005" s="98"/>
      <c r="D7005" s="98"/>
      <c r="E7005" s="276"/>
    </row>
    <row r="7006" spans="1:5" ht="15.75">
      <c r="A7006" s="129"/>
      <c r="B7006" s="274"/>
      <c r="C7006" s="98"/>
      <c r="D7006" s="98"/>
      <c r="E7006" s="276"/>
    </row>
    <row r="7007" spans="1:5" ht="15.75">
      <c r="A7007" s="129"/>
      <c r="B7007" s="274"/>
      <c r="C7007" s="98"/>
      <c r="D7007" s="98"/>
      <c r="E7007" s="276"/>
    </row>
    <row r="7008" spans="1:5" ht="15.75">
      <c r="A7008" s="129"/>
      <c r="B7008" s="274"/>
      <c r="C7008" s="98"/>
      <c r="D7008" s="98"/>
      <c r="E7008" s="276"/>
    </row>
    <row r="7009" spans="1:5" ht="15.75">
      <c r="A7009" s="129"/>
      <c r="B7009" s="274"/>
      <c r="C7009" s="98"/>
      <c r="D7009" s="98"/>
      <c r="E7009" s="276"/>
    </row>
    <row r="7010" spans="1:5" ht="15.75">
      <c r="A7010" s="129"/>
      <c r="B7010" s="274"/>
      <c r="C7010" s="98"/>
      <c r="D7010" s="98"/>
      <c r="E7010" s="276"/>
    </row>
    <row r="7011" spans="1:5" ht="15.75">
      <c r="A7011" s="129"/>
      <c r="B7011" s="274"/>
      <c r="C7011" s="98"/>
      <c r="D7011" s="98"/>
      <c r="E7011" s="276"/>
    </row>
    <row r="7012" spans="1:5" ht="15.75">
      <c r="A7012" s="129"/>
      <c r="B7012" s="274"/>
      <c r="C7012" s="98"/>
      <c r="D7012" s="98"/>
      <c r="E7012" s="276"/>
    </row>
    <row r="7013" spans="1:5" ht="15.75">
      <c r="A7013" s="129"/>
      <c r="B7013" s="274"/>
      <c r="C7013" s="98"/>
      <c r="D7013" s="98"/>
      <c r="E7013" s="276"/>
    </row>
    <row r="7014" spans="1:5" ht="15.75">
      <c r="A7014" s="129"/>
      <c r="B7014" s="274"/>
      <c r="C7014" s="98"/>
      <c r="D7014" s="98"/>
      <c r="E7014" s="276"/>
    </row>
    <row r="7015" spans="1:5" ht="15.75">
      <c r="A7015" s="129"/>
      <c r="B7015" s="274"/>
      <c r="C7015" s="98"/>
      <c r="D7015" s="98"/>
      <c r="E7015" s="276"/>
    </row>
    <row r="7016" spans="1:5" ht="15.75">
      <c r="A7016" s="129"/>
      <c r="B7016" s="274"/>
      <c r="C7016" s="98"/>
      <c r="D7016" s="98"/>
      <c r="E7016" s="276"/>
    </row>
    <row r="7017" spans="1:5" ht="15.75">
      <c r="A7017" s="129"/>
      <c r="B7017" s="274"/>
      <c r="C7017" s="98"/>
      <c r="D7017" s="98"/>
      <c r="E7017" s="276"/>
    </row>
    <row r="7018" spans="1:5" ht="15.75">
      <c r="A7018" s="129"/>
      <c r="B7018" s="274"/>
      <c r="C7018" s="98"/>
      <c r="D7018" s="98"/>
      <c r="E7018" s="276"/>
    </row>
    <row r="7019" spans="1:5" ht="15.75">
      <c r="A7019" s="129"/>
      <c r="B7019" s="274"/>
      <c r="C7019" s="98"/>
      <c r="D7019" s="98"/>
      <c r="E7019" s="276"/>
    </row>
    <row r="7020" spans="1:5" ht="15.75">
      <c r="A7020" s="129"/>
      <c r="B7020" s="274"/>
      <c r="C7020" s="98"/>
      <c r="D7020" s="98"/>
      <c r="E7020" s="276"/>
    </row>
    <row r="7021" spans="1:5" ht="15.75">
      <c r="A7021" s="129"/>
      <c r="B7021" s="274"/>
      <c r="C7021" s="98"/>
      <c r="D7021" s="98"/>
      <c r="E7021" s="276"/>
    </row>
    <row r="7022" spans="1:5" ht="15.75">
      <c r="A7022" s="129"/>
      <c r="B7022" s="274"/>
      <c r="C7022" s="98"/>
      <c r="D7022" s="98"/>
      <c r="E7022" s="276"/>
    </row>
    <row r="7023" spans="1:5" ht="15.75">
      <c r="A7023" s="129"/>
      <c r="B7023" s="274"/>
      <c r="C7023" s="98"/>
      <c r="D7023" s="98"/>
      <c r="E7023" s="276"/>
    </row>
    <row r="7024" spans="1:5" ht="15.75">
      <c r="A7024" s="129"/>
      <c r="B7024" s="274"/>
      <c r="C7024" s="98"/>
      <c r="D7024" s="98"/>
      <c r="E7024" s="276"/>
    </row>
    <row r="7025" spans="1:5" ht="15.75">
      <c r="A7025" s="129"/>
      <c r="B7025" s="274"/>
      <c r="C7025" s="98"/>
      <c r="D7025" s="98"/>
      <c r="E7025" s="276"/>
    </row>
    <row r="7026" spans="1:5" ht="15.75">
      <c r="A7026" s="129"/>
      <c r="B7026" s="274"/>
      <c r="C7026" s="98"/>
      <c r="D7026" s="98"/>
      <c r="E7026" s="276"/>
    </row>
    <row r="7027" spans="1:5" ht="15.75">
      <c r="A7027" s="129"/>
      <c r="B7027" s="274"/>
      <c r="C7027" s="98"/>
      <c r="D7027" s="98"/>
      <c r="E7027" s="276"/>
    </row>
    <row r="7028" spans="1:5" ht="15.75">
      <c r="A7028" s="129"/>
      <c r="B7028" s="274"/>
      <c r="C7028" s="98"/>
      <c r="D7028" s="98"/>
      <c r="E7028" s="276"/>
    </row>
    <row r="7029" spans="1:5" ht="15.75">
      <c r="A7029" s="129"/>
      <c r="B7029" s="274"/>
      <c r="C7029" s="98"/>
      <c r="D7029" s="98"/>
      <c r="E7029" s="276"/>
    </row>
    <row r="7030" spans="1:5" ht="15.75">
      <c r="A7030" s="129"/>
      <c r="B7030" s="274"/>
      <c r="C7030" s="98"/>
      <c r="D7030" s="98"/>
      <c r="E7030" s="276"/>
    </row>
    <row r="7031" spans="1:5" ht="15.75">
      <c r="A7031" s="129"/>
      <c r="B7031" s="274"/>
      <c r="C7031" s="98"/>
      <c r="D7031" s="98"/>
      <c r="E7031" s="276"/>
    </row>
    <row r="7032" spans="1:5" ht="15.75">
      <c r="A7032" s="129"/>
      <c r="B7032" s="274"/>
      <c r="C7032" s="98"/>
      <c r="D7032" s="98"/>
      <c r="E7032" s="276"/>
    </row>
    <row r="7033" spans="1:5" ht="15.75">
      <c r="A7033" s="129"/>
      <c r="B7033" s="274"/>
      <c r="C7033" s="98"/>
      <c r="D7033" s="98"/>
      <c r="E7033" s="276"/>
    </row>
    <row r="7034" spans="1:5" ht="15.75">
      <c r="A7034" s="129"/>
      <c r="B7034" s="274"/>
      <c r="C7034" s="98"/>
      <c r="D7034" s="98"/>
      <c r="E7034" s="276"/>
    </row>
    <row r="7035" spans="1:5" ht="15.75">
      <c r="A7035" s="129"/>
      <c r="B7035" s="274"/>
      <c r="C7035" s="98"/>
      <c r="D7035" s="98"/>
      <c r="E7035" s="276"/>
    </row>
    <row r="7036" spans="1:5" ht="15.75">
      <c r="A7036" s="129"/>
      <c r="B7036" s="274"/>
      <c r="C7036" s="98"/>
      <c r="D7036" s="98"/>
      <c r="E7036" s="276"/>
    </row>
    <row r="7037" spans="1:5" ht="15.75">
      <c r="A7037" s="129"/>
      <c r="B7037" s="274"/>
      <c r="C7037" s="98"/>
      <c r="D7037" s="98"/>
      <c r="E7037" s="276"/>
    </row>
    <row r="7038" spans="1:5" ht="15.75">
      <c r="A7038" s="129"/>
      <c r="B7038" s="274"/>
      <c r="C7038" s="98"/>
      <c r="D7038" s="98"/>
      <c r="E7038" s="276"/>
    </row>
    <row r="7039" spans="1:5" ht="15.75">
      <c r="A7039" s="129"/>
      <c r="B7039" s="274"/>
      <c r="C7039" s="98"/>
      <c r="D7039" s="98"/>
      <c r="E7039" s="276"/>
    </row>
    <row r="7040" spans="1:5" ht="15.75">
      <c r="A7040" s="129"/>
      <c r="B7040" s="274"/>
      <c r="C7040" s="98"/>
      <c r="D7040" s="98"/>
      <c r="E7040" s="276"/>
    </row>
    <row r="7041" spans="1:5" ht="15.75">
      <c r="A7041" s="129"/>
      <c r="B7041" s="274"/>
      <c r="C7041" s="98"/>
      <c r="D7041" s="98"/>
      <c r="E7041" s="276"/>
    </row>
    <row r="7042" spans="1:5" ht="15.75">
      <c r="A7042" s="129"/>
      <c r="B7042" s="274"/>
      <c r="C7042" s="98"/>
      <c r="D7042" s="98"/>
      <c r="E7042" s="276"/>
    </row>
    <row r="7043" spans="1:5" ht="15.75">
      <c r="A7043" s="129"/>
      <c r="B7043" s="274"/>
      <c r="C7043" s="98"/>
      <c r="D7043" s="98"/>
      <c r="E7043" s="276"/>
    </row>
    <row r="7044" spans="1:5" ht="15.75">
      <c r="A7044" s="129"/>
      <c r="B7044" s="274"/>
      <c r="C7044" s="98"/>
      <c r="D7044" s="98"/>
      <c r="E7044" s="276"/>
    </row>
    <row r="7045" spans="1:5" ht="15.75">
      <c r="A7045" s="129"/>
      <c r="B7045" s="274"/>
      <c r="C7045" s="98"/>
      <c r="D7045" s="98"/>
      <c r="E7045" s="276"/>
    </row>
    <row r="7046" spans="1:5" ht="15.75">
      <c r="A7046" s="129"/>
      <c r="B7046" s="274"/>
      <c r="C7046" s="98"/>
      <c r="D7046" s="98"/>
      <c r="E7046" s="276"/>
    </row>
    <row r="7047" spans="1:5" ht="15.75">
      <c r="A7047" s="129"/>
      <c r="B7047" s="274"/>
      <c r="C7047" s="98"/>
      <c r="D7047" s="98"/>
      <c r="E7047" s="276"/>
    </row>
    <row r="7048" spans="1:5" ht="15.75">
      <c r="A7048" s="129"/>
      <c r="B7048" s="274"/>
      <c r="C7048" s="98"/>
      <c r="D7048" s="98"/>
      <c r="E7048" s="276"/>
    </row>
    <row r="7049" spans="1:5" ht="15.75">
      <c r="A7049" s="129"/>
      <c r="B7049" s="274"/>
      <c r="C7049" s="98"/>
      <c r="D7049" s="98"/>
      <c r="E7049" s="276"/>
    </row>
    <row r="7050" spans="1:5" ht="15.75">
      <c r="A7050" s="129"/>
      <c r="B7050" s="274"/>
      <c r="C7050" s="98"/>
      <c r="D7050" s="98"/>
      <c r="E7050" s="276"/>
    </row>
    <row r="7051" spans="1:5" ht="15.75">
      <c r="A7051" s="129"/>
      <c r="B7051" s="274"/>
      <c r="C7051" s="98"/>
      <c r="D7051" s="98"/>
      <c r="E7051" s="276"/>
    </row>
    <row r="7052" spans="1:5" ht="15.75">
      <c r="A7052" s="129"/>
      <c r="B7052" s="274"/>
      <c r="C7052" s="98"/>
      <c r="D7052" s="98"/>
      <c r="E7052" s="276"/>
    </row>
    <row r="7053" spans="1:5" ht="15.75">
      <c r="A7053" s="129"/>
      <c r="B7053" s="274"/>
      <c r="C7053" s="98"/>
      <c r="D7053" s="98"/>
      <c r="E7053" s="276"/>
    </row>
    <row r="7054" spans="1:5" ht="15.75">
      <c r="A7054" s="129"/>
      <c r="B7054" s="274"/>
      <c r="C7054" s="98"/>
      <c r="D7054" s="98"/>
      <c r="E7054" s="276"/>
    </row>
    <row r="7055" spans="1:5" ht="15.75">
      <c r="A7055" s="129"/>
      <c r="B7055" s="274"/>
      <c r="C7055" s="98"/>
      <c r="D7055" s="98"/>
      <c r="E7055" s="276"/>
    </row>
    <row r="7056" spans="1:5" ht="15.75">
      <c r="A7056" s="129"/>
      <c r="B7056" s="274"/>
      <c r="C7056" s="98"/>
      <c r="D7056" s="98"/>
      <c r="E7056" s="276"/>
    </row>
    <row r="7057" spans="1:5" ht="15.75">
      <c r="A7057" s="129"/>
      <c r="B7057" s="274"/>
      <c r="C7057" s="98"/>
      <c r="D7057" s="98"/>
      <c r="E7057" s="276"/>
    </row>
    <row r="7058" spans="1:5" ht="15.75">
      <c r="A7058" s="129"/>
      <c r="B7058" s="274"/>
      <c r="C7058" s="98"/>
      <c r="D7058" s="98"/>
      <c r="E7058" s="276"/>
    </row>
    <row r="7059" spans="1:5" ht="15.75">
      <c r="A7059" s="129"/>
      <c r="B7059" s="274"/>
      <c r="C7059" s="98"/>
      <c r="D7059" s="98"/>
      <c r="E7059" s="276"/>
    </row>
    <row r="7060" spans="1:5" ht="15.75">
      <c r="A7060" s="129"/>
      <c r="B7060" s="274"/>
      <c r="C7060" s="98"/>
      <c r="D7060" s="98"/>
      <c r="E7060" s="276"/>
    </row>
    <row r="7061" spans="1:5" ht="15.75">
      <c r="A7061" s="129"/>
      <c r="B7061" s="274"/>
      <c r="C7061" s="98"/>
      <c r="D7061" s="98"/>
      <c r="E7061" s="276"/>
    </row>
    <row r="7062" spans="1:5" ht="15.75">
      <c r="A7062" s="129"/>
      <c r="B7062" s="274"/>
      <c r="C7062" s="98"/>
      <c r="D7062" s="98"/>
      <c r="E7062" s="276"/>
    </row>
    <row r="7063" spans="1:5" ht="15.75">
      <c r="A7063" s="129"/>
      <c r="B7063" s="274"/>
      <c r="C7063" s="98"/>
      <c r="D7063" s="98"/>
      <c r="E7063" s="276"/>
    </row>
    <row r="7064" spans="1:5" ht="15.75">
      <c r="A7064" s="129"/>
      <c r="B7064" s="274"/>
      <c r="C7064" s="98"/>
      <c r="D7064" s="98"/>
      <c r="E7064" s="276"/>
    </row>
    <row r="7065" spans="1:5" ht="15.75">
      <c r="A7065" s="129"/>
      <c r="B7065" s="274"/>
      <c r="C7065" s="98"/>
      <c r="D7065" s="98"/>
      <c r="E7065" s="276"/>
    </row>
    <row r="7066" spans="1:5" ht="15.75">
      <c r="A7066" s="129"/>
      <c r="B7066" s="274"/>
      <c r="C7066" s="98"/>
      <c r="D7066" s="98"/>
      <c r="E7066" s="276"/>
    </row>
    <row r="7067" spans="1:5" ht="15.75">
      <c r="A7067" s="129"/>
      <c r="B7067" s="274"/>
      <c r="C7067" s="98"/>
      <c r="D7067" s="98"/>
      <c r="E7067" s="276"/>
    </row>
    <row r="7068" spans="1:5" ht="15.75">
      <c r="A7068" s="129"/>
      <c r="B7068" s="274"/>
      <c r="C7068" s="98"/>
      <c r="D7068" s="98"/>
      <c r="E7068" s="276"/>
    </row>
    <row r="7069" spans="1:5" ht="15.75">
      <c r="A7069" s="129"/>
      <c r="B7069" s="274"/>
      <c r="C7069" s="98"/>
      <c r="D7069" s="98"/>
      <c r="E7069" s="276"/>
    </row>
    <row r="7070" spans="1:5" ht="15.75">
      <c r="A7070" s="129"/>
      <c r="B7070" s="274"/>
      <c r="C7070" s="98"/>
      <c r="D7070" s="98"/>
      <c r="E7070" s="276"/>
    </row>
    <row r="7071" spans="1:5" ht="15.75">
      <c r="A7071" s="129"/>
      <c r="B7071" s="274"/>
      <c r="C7071" s="98"/>
      <c r="D7071" s="98"/>
      <c r="E7071" s="276"/>
    </row>
    <row r="7072" spans="1:5" ht="15.75">
      <c r="A7072" s="129"/>
      <c r="B7072" s="274"/>
      <c r="C7072" s="98"/>
      <c r="D7072" s="98"/>
      <c r="E7072" s="276"/>
    </row>
    <row r="7073" spans="1:5" ht="15.75">
      <c r="A7073" s="129"/>
      <c r="B7073" s="274"/>
      <c r="C7073" s="98"/>
      <c r="D7073" s="98"/>
      <c r="E7073" s="276"/>
    </row>
    <row r="7074" spans="1:5" ht="15.75">
      <c r="A7074" s="129"/>
      <c r="B7074" s="274"/>
      <c r="C7074" s="98"/>
      <c r="D7074" s="98"/>
      <c r="E7074" s="276"/>
    </row>
    <row r="7075" spans="1:5" ht="15.75">
      <c r="A7075" s="129"/>
      <c r="B7075" s="274"/>
      <c r="C7075" s="98"/>
      <c r="D7075" s="98"/>
      <c r="E7075" s="276"/>
    </row>
    <row r="7076" spans="1:5" ht="15.75">
      <c r="A7076" s="129"/>
      <c r="B7076" s="274"/>
      <c r="C7076" s="98"/>
      <c r="D7076" s="98"/>
      <c r="E7076" s="276"/>
    </row>
    <row r="7077" spans="1:5" ht="15.75">
      <c r="A7077" s="129"/>
      <c r="B7077" s="274"/>
      <c r="C7077" s="98"/>
      <c r="D7077" s="98"/>
      <c r="E7077" s="276"/>
    </row>
    <row r="7078" spans="1:5" ht="15.75">
      <c r="A7078" s="129"/>
      <c r="B7078" s="274"/>
      <c r="C7078" s="98"/>
      <c r="D7078" s="98"/>
      <c r="E7078" s="276"/>
    </row>
    <row r="7079" spans="1:5" ht="15.75">
      <c r="A7079" s="129"/>
      <c r="B7079" s="274"/>
      <c r="C7079" s="98"/>
      <c r="D7079" s="98"/>
      <c r="E7079" s="276"/>
    </row>
    <row r="7080" spans="1:5" ht="15.75">
      <c r="A7080" s="129"/>
      <c r="B7080" s="274"/>
      <c r="C7080" s="98"/>
      <c r="D7080" s="98"/>
      <c r="E7080" s="276"/>
    </row>
    <row r="7081" spans="1:5" ht="15.75">
      <c r="A7081" s="129"/>
      <c r="B7081" s="274"/>
      <c r="C7081" s="98"/>
      <c r="D7081" s="98"/>
      <c r="E7081" s="276"/>
    </row>
    <row r="7082" spans="1:5" ht="15.75">
      <c r="A7082" s="129"/>
      <c r="B7082" s="274"/>
      <c r="C7082" s="98"/>
      <c r="D7082" s="98"/>
      <c r="E7082" s="276"/>
    </row>
    <row r="7083" spans="1:5" ht="15.75">
      <c r="A7083" s="129"/>
      <c r="B7083" s="274"/>
      <c r="C7083" s="98"/>
      <c r="D7083" s="98"/>
      <c r="E7083" s="276"/>
    </row>
    <row r="7084" spans="1:5" ht="15.75">
      <c r="A7084" s="129"/>
      <c r="B7084" s="274"/>
      <c r="C7084" s="98"/>
      <c r="D7084" s="98"/>
      <c r="E7084" s="276"/>
    </row>
    <row r="7085" spans="1:5" ht="15.75">
      <c r="A7085" s="129"/>
      <c r="B7085" s="274"/>
      <c r="C7085" s="98"/>
      <c r="D7085" s="98"/>
      <c r="E7085" s="276"/>
    </row>
    <row r="7086" spans="1:5" ht="15.75">
      <c r="A7086" s="129"/>
      <c r="B7086" s="274"/>
      <c r="C7086" s="98"/>
      <c r="D7086" s="98"/>
      <c r="E7086" s="276"/>
    </row>
    <row r="7087" spans="1:5" ht="15.75">
      <c r="A7087" s="129"/>
      <c r="B7087" s="274"/>
      <c r="C7087" s="98"/>
      <c r="D7087" s="98"/>
      <c r="E7087" s="276"/>
    </row>
    <row r="7088" spans="1:5" ht="15.75">
      <c r="A7088" s="129"/>
      <c r="B7088" s="274"/>
      <c r="C7088" s="98"/>
      <c r="D7088" s="98"/>
      <c r="E7088" s="276"/>
    </row>
    <row r="7089" spans="1:5" ht="15.75">
      <c r="A7089" s="129"/>
      <c r="B7089" s="274"/>
      <c r="C7089" s="98"/>
      <c r="D7089" s="98"/>
      <c r="E7089" s="276"/>
    </row>
    <row r="7090" spans="1:5" ht="15.75">
      <c r="A7090" s="129"/>
      <c r="B7090" s="274"/>
      <c r="C7090" s="98"/>
      <c r="D7090" s="98"/>
      <c r="E7090" s="276"/>
    </row>
    <row r="7091" spans="1:5" ht="15.75">
      <c r="A7091" s="129"/>
      <c r="B7091" s="274"/>
      <c r="C7091" s="98"/>
      <c r="D7091" s="98"/>
      <c r="E7091" s="276"/>
    </row>
    <row r="7092" spans="1:5" ht="15.75">
      <c r="A7092" s="129"/>
      <c r="B7092" s="274"/>
      <c r="C7092" s="98"/>
      <c r="D7092" s="98"/>
      <c r="E7092" s="276"/>
    </row>
    <row r="7093" spans="1:5" ht="15.75">
      <c r="A7093" s="129"/>
      <c r="B7093" s="274"/>
      <c r="C7093" s="98"/>
      <c r="D7093" s="98"/>
      <c r="E7093" s="276"/>
    </row>
    <row r="7094" spans="1:5" ht="15.75">
      <c r="A7094" s="129"/>
      <c r="B7094" s="274"/>
      <c r="C7094" s="98"/>
      <c r="D7094" s="98"/>
      <c r="E7094" s="276"/>
    </row>
    <row r="7095" spans="1:5" ht="15.75">
      <c r="A7095" s="129"/>
      <c r="B7095" s="274"/>
      <c r="C7095" s="98"/>
      <c r="D7095" s="98"/>
      <c r="E7095" s="276"/>
    </row>
    <row r="7096" spans="1:5" ht="15.75">
      <c r="A7096" s="129"/>
      <c r="B7096" s="274"/>
      <c r="C7096" s="98"/>
      <c r="D7096" s="98"/>
      <c r="E7096" s="276"/>
    </row>
    <row r="7097" spans="1:5" ht="15.75">
      <c r="A7097" s="129"/>
      <c r="B7097" s="274"/>
      <c r="C7097" s="98"/>
      <c r="D7097" s="98"/>
      <c r="E7097" s="276"/>
    </row>
    <row r="7098" spans="1:5" ht="15.75">
      <c r="A7098" s="129"/>
      <c r="B7098" s="274"/>
      <c r="C7098" s="98"/>
      <c r="D7098" s="98"/>
      <c r="E7098" s="276"/>
    </row>
    <row r="7099" spans="1:5" ht="15.75">
      <c r="A7099" s="129"/>
      <c r="B7099" s="274"/>
      <c r="C7099" s="98"/>
      <c r="D7099" s="98"/>
      <c r="E7099" s="276"/>
    </row>
    <row r="7100" spans="1:5" ht="15.75">
      <c r="A7100" s="129"/>
      <c r="B7100" s="274"/>
      <c r="C7100" s="98"/>
      <c r="D7100" s="98"/>
      <c r="E7100" s="276"/>
    </row>
    <row r="7101" spans="1:5" ht="15.75">
      <c r="A7101" s="129"/>
      <c r="B7101" s="274"/>
      <c r="C7101" s="98"/>
      <c r="D7101" s="98"/>
      <c r="E7101" s="276"/>
    </row>
    <row r="7102" spans="1:5" ht="15.75">
      <c r="A7102" s="129"/>
      <c r="B7102" s="274"/>
      <c r="C7102" s="98"/>
      <c r="D7102" s="98"/>
      <c r="E7102" s="276"/>
    </row>
    <row r="7103" spans="1:5" ht="15.75">
      <c r="A7103" s="129"/>
      <c r="B7103" s="274"/>
      <c r="C7103" s="98"/>
      <c r="D7103" s="98"/>
      <c r="E7103" s="276"/>
    </row>
    <row r="7104" spans="1:5" ht="15.75">
      <c r="A7104" s="129"/>
      <c r="B7104" s="274"/>
      <c r="C7104" s="98"/>
      <c r="D7104" s="98"/>
      <c r="E7104" s="276"/>
    </row>
    <row r="7105" spans="1:5" ht="15.75">
      <c r="A7105" s="129"/>
      <c r="B7105" s="274"/>
      <c r="C7105" s="98"/>
      <c r="D7105" s="98"/>
      <c r="E7105" s="276"/>
    </row>
    <row r="7106" spans="1:5" ht="15.75">
      <c r="A7106" s="129"/>
      <c r="B7106" s="274"/>
      <c r="C7106" s="98"/>
      <c r="D7106" s="98"/>
      <c r="E7106" s="276"/>
    </row>
    <row r="7107" spans="1:5" ht="15.75">
      <c r="A7107" s="129"/>
      <c r="B7107" s="274"/>
      <c r="C7107" s="98"/>
      <c r="D7107" s="98"/>
      <c r="E7107" s="276"/>
    </row>
    <row r="7108" spans="1:5" ht="15.75">
      <c r="A7108" s="129"/>
      <c r="B7108" s="274"/>
      <c r="C7108" s="98"/>
      <c r="D7108" s="98"/>
      <c r="E7108" s="276"/>
    </row>
    <row r="7109" spans="1:5" ht="15.75">
      <c r="A7109" s="129"/>
      <c r="B7109" s="274"/>
      <c r="C7109" s="98"/>
      <c r="D7109" s="98"/>
      <c r="E7109" s="276"/>
    </row>
    <row r="7110" spans="1:5" ht="15.75">
      <c r="A7110" s="129"/>
      <c r="B7110" s="274"/>
      <c r="C7110" s="98"/>
      <c r="D7110" s="98"/>
      <c r="E7110" s="276"/>
    </row>
    <row r="7111" spans="1:5" ht="15.75">
      <c r="A7111" s="129"/>
      <c r="B7111" s="274"/>
      <c r="C7111" s="98"/>
      <c r="D7111" s="98"/>
      <c r="E7111" s="276"/>
    </row>
    <row r="7112" spans="1:5" ht="15.75">
      <c r="A7112" s="129"/>
      <c r="B7112" s="274"/>
      <c r="C7112" s="98"/>
      <c r="D7112" s="98"/>
      <c r="E7112" s="276"/>
    </row>
    <row r="7113" spans="1:5" ht="15.75">
      <c r="A7113" s="129"/>
      <c r="B7113" s="274"/>
      <c r="C7113" s="98"/>
      <c r="D7113" s="98"/>
      <c r="E7113" s="276"/>
    </row>
    <row r="7114" spans="1:5" ht="15.75">
      <c r="A7114" s="129"/>
      <c r="B7114" s="274"/>
      <c r="C7114" s="98"/>
      <c r="D7114" s="98"/>
      <c r="E7114" s="276"/>
    </row>
    <row r="7115" spans="1:5" ht="15.75">
      <c r="A7115" s="129"/>
      <c r="B7115" s="274"/>
      <c r="C7115" s="98"/>
      <c r="D7115" s="98"/>
      <c r="E7115" s="276"/>
    </row>
    <row r="7116" spans="1:5" ht="15.75">
      <c r="A7116" s="129"/>
      <c r="B7116" s="274"/>
      <c r="C7116" s="98"/>
      <c r="D7116" s="98"/>
      <c r="E7116" s="276"/>
    </row>
    <row r="7117" spans="1:5" ht="15.75">
      <c r="A7117" s="129"/>
      <c r="B7117" s="274"/>
      <c r="C7117" s="98"/>
      <c r="D7117" s="98"/>
      <c r="E7117" s="276"/>
    </row>
    <row r="7118" spans="1:5" ht="15.75">
      <c r="A7118" s="129"/>
      <c r="B7118" s="274"/>
      <c r="C7118" s="98"/>
      <c r="D7118" s="98"/>
      <c r="E7118" s="276"/>
    </row>
    <row r="7119" spans="1:5" ht="15.75">
      <c r="A7119" s="129"/>
      <c r="B7119" s="274"/>
      <c r="C7119" s="98"/>
      <c r="D7119" s="98"/>
      <c r="E7119" s="276"/>
    </row>
    <row r="7120" spans="1:5" ht="15.75">
      <c r="A7120" s="129"/>
      <c r="B7120" s="274"/>
      <c r="C7120" s="98"/>
      <c r="D7120" s="98"/>
      <c r="E7120" s="276"/>
    </row>
    <row r="7121" spans="1:5" ht="15.75">
      <c r="A7121" s="129"/>
      <c r="B7121" s="274"/>
      <c r="C7121" s="98"/>
      <c r="D7121" s="98"/>
      <c r="E7121" s="276"/>
    </row>
    <row r="7122" spans="1:5" ht="15.75">
      <c r="A7122" s="129"/>
      <c r="B7122" s="274"/>
      <c r="C7122" s="98"/>
      <c r="D7122" s="98"/>
      <c r="E7122" s="276"/>
    </row>
    <row r="7123" spans="1:5" ht="15.75">
      <c r="A7123" s="129"/>
      <c r="B7123" s="274"/>
      <c r="C7123" s="98"/>
      <c r="D7123" s="98"/>
      <c r="E7123" s="276"/>
    </row>
    <row r="7124" spans="1:5" ht="15.75">
      <c r="A7124" s="129"/>
      <c r="B7124" s="274"/>
      <c r="C7124" s="98"/>
      <c r="D7124" s="98"/>
      <c r="E7124" s="276"/>
    </row>
    <row r="7125" spans="1:5" ht="15.75">
      <c r="A7125" s="129"/>
      <c r="B7125" s="274"/>
      <c r="C7125" s="98"/>
      <c r="D7125" s="98"/>
      <c r="E7125" s="276"/>
    </row>
    <row r="7126" spans="1:5" ht="15.75">
      <c r="A7126" s="129"/>
      <c r="B7126" s="274"/>
      <c r="C7126" s="98"/>
      <c r="D7126" s="98"/>
      <c r="E7126" s="276"/>
    </row>
    <row r="7127" spans="1:5" ht="15.75">
      <c r="A7127" s="129"/>
      <c r="B7127" s="274"/>
      <c r="C7127" s="98"/>
      <c r="D7127" s="98"/>
      <c r="E7127" s="276"/>
    </row>
    <row r="7128" spans="1:5" ht="15.75">
      <c r="A7128" s="129"/>
      <c r="B7128" s="274"/>
      <c r="C7128" s="98"/>
      <c r="D7128" s="98"/>
      <c r="E7128" s="276"/>
    </row>
    <row r="7129" spans="1:5" ht="15.75">
      <c r="A7129" s="129"/>
      <c r="B7129" s="274"/>
      <c r="C7129" s="98"/>
      <c r="D7129" s="98"/>
      <c r="E7129" s="276"/>
    </row>
    <row r="7130" spans="1:5" ht="15.75">
      <c r="A7130" s="129"/>
      <c r="B7130" s="274"/>
      <c r="C7130" s="98"/>
      <c r="D7130" s="98"/>
      <c r="E7130" s="276"/>
    </row>
    <row r="7131" spans="1:5" ht="15.75">
      <c r="A7131" s="129"/>
      <c r="B7131" s="274"/>
      <c r="C7131" s="98"/>
      <c r="D7131" s="98"/>
      <c r="E7131" s="276"/>
    </row>
    <row r="7132" spans="1:5" ht="15.75">
      <c r="A7132" s="129"/>
      <c r="B7132" s="274"/>
      <c r="C7132" s="98"/>
      <c r="D7132" s="98"/>
      <c r="E7132" s="276"/>
    </row>
    <row r="7133" spans="1:5" ht="15.75">
      <c r="A7133" s="129"/>
      <c r="B7133" s="274"/>
      <c r="C7133" s="98"/>
      <c r="D7133" s="98"/>
      <c r="E7133" s="276"/>
    </row>
    <row r="7134" spans="1:5" ht="15.75">
      <c r="A7134" s="129"/>
      <c r="B7134" s="274"/>
      <c r="C7134" s="98"/>
      <c r="D7134" s="98"/>
      <c r="E7134" s="276"/>
    </row>
    <row r="7135" spans="1:5" ht="15.75">
      <c r="A7135" s="129"/>
      <c r="B7135" s="274"/>
      <c r="C7135" s="98"/>
      <c r="D7135" s="98"/>
      <c r="E7135" s="276"/>
    </row>
    <row r="7136" spans="1:5" ht="15.75">
      <c r="A7136" s="129"/>
      <c r="B7136" s="274"/>
      <c r="C7136" s="98"/>
      <c r="D7136" s="98"/>
      <c r="E7136" s="276"/>
    </row>
    <row r="7137" spans="1:5" ht="15.75">
      <c r="A7137" s="129"/>
      <c r="B7137" s="274"/>
      <c r="C7137" s="98"/>
      <c r="D7137" s="98"/>
      <c r="E7137" s="276"/>
    </row>
    <row r="7138" spans="1:5" ht="15.75">
      <c r="A7138" s="129"/>
      <c r="B7138" s="274"/>
      <c r="C7138" s="98"/>
      <c r="D7138" s="98"/>
      <c r="E7138" s="276"/>
    </row>
    <row r="7139" spans="1:5" ht="15.75">
      <c r="A7139" s="129"/>
      <c r="B7139" s="274"/>
      <c r="C7139" s="98"/>
      <c r="D7139" s="98"/>
      <c r="E7139" s="276"/>
    </row>
    <row r="7140" spans="1:5" ht="15.75">
      <c r="A7140" s="129"/>
      <c r="B7140" s="274"/>
      <c r="C7140" s="98"/>
      <c r="D7140" s="98"/>
      <c r="E7140" s="276"/>
    </row>
    <row r="7141" spans="1:5" ht="15.75">
      <c r="A7141" s="129"/>
      <c r="B7141" s="274"/>
      <c r="C7141" s="98"/>
      <c r="D7141" s="98"/>
      <c r="E7141" s="276"/>
    </row>
    <row r="7142" spans="1:5" ht="15.75">
      <c r="A7142" s="129"/>
      <c r="B7142" s="274"/>
      <c r="C7142" s="98"/>
      <c r="D7142" s="98"/>
      <c r="E7142" s="276"/>
    </row>
    <row r="7143" spans="1:5" ht="15.75">
      <c r="A7143" s="129"/>
      <c r="B7143" s="274"/>
      <c r="C7143" s="98"/>
      <c r="D7143" s="98"/>
      <c r="E7143" s="276"/>
    </row>
    <row r="7144" spans="1:5" ht="15.75">
      <c r="A7144" s="129"/>
      <c r="B7144" s="274"/>
      <c r="C7144" s="98"/>
      <c r="D7144" s="98"/>
      <c r="E7144" s="276"/>
    </row>
    <row r="7145" spans="1:5" ht="15.75">
      <c r="A7145" s="129"/>
      <c r="B7145" s="274"/>
      <c r="C7145" s="98"/>
      <c r="D7145" s="98"/>
      <c r="E7145" s="276"/>
    </row>
    <row r="7146" spans="1:5" ht="15.75">
      <c r="A7146" s="129"/>
      <c r="B7146" s="274"/>
      <c r="C7146" s="98"/>
      <c r="D7146" s="98"/>
      <c r="E7146" s="276"/>
    </row>
    <row r="7147" spans="1:5" ht="15.75">
      <c r="A7147" s="129"/>
      <c r="B7147" s="274"/>
      <c r="C7147" s="98"/>
      <c r="D7147" s="98"/>
      <c r="E7147" s="276"/>
    </row>
    <row r="7148" spans="1:5" ht="15.75">
      <c r="A7148" s="129"/>
      <c r="B7148" s="274"/>
      <c r="C7148" s="98"/>
      <c r="D7148" s="98"/>
      <c r="E7148" s="276"/>
    </row>
    <row r="7149" spans="1:5" ht="15.75">
      <c r="A7149" s="129"/>
      <c r="B7149" s="274"/>
      <c r="C7149" s="98"/>
      <c r="D7149" s="98"/>
      <c r="E7149" s="276"/>
    </row>
    <row r="7150" spans="1:5" ht="15.75">
      <c r="A7150" s="129"/>
      <c r="B7150" s="274"/>
      <c r="C7150" s="98"/>
      <c r="D7150" s="98"/>
      <c r="E7150" s="276"/>
    </row>
    <row r="7151" spans="1:5" ht="15.75">
      <c r="A7151" s="129"/>
      <c r="B7151" s="274"/>
      <c r="C7151" s="98"/>
      <c r="D7151" s="98"/>
      <c r="E7151" s="276"/>
    </row>
    <row r="7152" spans="1:5" ht="15.75">
      <c r="A7152" s="129"/>
      <c r="B7152" s="274"/>
      <c r="C7152" s="98"/>
      <c r="D7152" s="98"/>
      <c r="E7152" s="276"/>
    </row>
    <row r="7153" spans="1:5" ht="15.75">
      <c r="A7153" s="129"/>
      <c r="B7153" s="274"/>
      <c r="C7153" s="98"/>
      <c r="D7153" s="98"/>
      <c r="E7153" s="276"/>
    </row>
    <row r="7154" spans="1:5" ht="15.75">
      <c r="A7154" s="129"/>
      <c r="B7154" s="274"/>
      <c r="C7154" s="98"/>
      <c r="D7154" s="98"/>
      <c r="E7154" s="276"/>
    </row>
    <row r="7155" spans="1:5" ht="15.75">
      <c r="A7155" s="129"/>
      <c r="B7155" s="274"/>
      <c r="C7155" s="98"/>
      <c r="D7155" s="98"/>
      <c r="E7155" s="276"/>
    </row>
    <row r="7156" spans="1:5" ht="15.75">
      <c r="A7156" s="129"/>
      <c r="B7156" s="274"/>
      <c r="C7156" s="98"/>
      <c r="D7156" s="98"/>
      <c r="E7156" s="276"/>
    </row>
    <row r="7157" spans="1:5" ht="15.75">
      <c r="A7157" s="129"/>
      <c r="B7157" s="274"/>
      <c r="C7157" s="98"/>
      <c r="D7157" s="98"/>
      <c r="E7157" s="276"/>
    </row>
    <row r="7158" spans="1:5" ht="15.75">
      <c r="A7158" s="129"/>
      <c r="B7158" s="274"/>
      <c r="C7158" s="98"/>
      <c r="D7158" s="98"/>
      <c r="E7158" s="276"/>
    </row>
    <row r="7159" spans="1:5" ht="15.75">
      <c r="A7159" s="129"/>
      <c r="B7159" s="274"/>
      <c r="C7159" s="98"/>
      <c r="D7159" s="98"/>
      <c r="E7159" s="276"/>
    </row>
    <row r="7160" spans="1:5" ht="15.75">
      <c r="A7160" s="129"/>
      <c r="B7160" s="274"/>
      <c r="C7160" s="98"/>
      <c r="D7160" s="98"/>
      <c r="E7160" s="276"/>
    </row>
    <row r="7161" spans="1:5" ht="15.75">
      <c r="A7161" s="129"/>
      <c r="B7161" s="274"/>
      <c r="C7161" s="98"/>
      <c r="D7161" s="98"/>
      <c r="E7161" s="276"/>
    </row>
    <row r="7162" spans="1:5" ht="15.75">
      <c r="A7162" s="129"/>
      <c r="B7162" s="274"/>
      <c r="C7162" s="98"/>
      <c r="D7162" s="98"/>
      <c r="E7162" s="276"/>
    </row>
    <row r="7163" spans="1:5" ht="15.75">
      <c r="A7163" s="129"/>
      <c r="B7163" s="274"/>
      <c r="C7163" s="98"/>
      <c r="D7163" s="98"/>
      <c r="E7163" s="276"/>
    </row>
    <row r="7164" spans="1:5" ht="15.75">
      <c r="A7164" s="129"/>
      <c r="B7164" s="274"/>
      <c r="C7164" s="98"/>
      <c r="D7164" s="98"/>
      <c r="E7164" s="276"/>
    </row>
    <row r="7165" spans="1:5" ht="15.75">
      <c r="A7165" s="129"/>
      <c r="B7165" s="274"/>
      <c r="C7165" s="98"/>
      <c r="D7165" s="98"/>
      <c r="E7165" s="276"/>
    </row>
    <row r="7166" spans="1:5" ht="15.75">
      <c r="A7166" s="129"/>
      <c r="B7166" s="274"/>
      <c r="C7166" s="98"/>
      <c r="D7166" s="98"/>
      <c r="E7166" s="276"/>
    </row>
    <row r="7167" spans="1:5" ht="15.75">
      <c r="A7167" s="129"/>
      <c r="B7167" s="274"/>
      <c r="C7167" s="98"/>
      <c r="D7167" s="98"/>
      <c r="E7167" s="276"/>
    </row>
    <row r="7168" spans="1:5" ht="15.75">
      <c r="A7168" s="129"/>
      <c r="B7168" s="274"/>
      <c r="C7168" s="98"/>
      <c r="D7168" s="98"/>
      <c r="E7168" s="276"/>
    </row>
    <row r="7169" spans="1:5" ht="15.75">
      <c r="A7169" s="129"/>
      <c r="B7169" s="274"/>
      <c r="C7169" s="98"/>
      <c r="D7169" s="98"/>
      <c r="E7169" s="276"/>
    </row>
    <row r="7170" spans="1:5" ht="15.75">
      <c r="A7170" s="129"/>
      <c r="B7170" s="274"/>
      <c r="C7170" s="98"/>
      <c r="D7170" s="98"/>
      <c r="E7170" s="276"/>
    </row>
    <row r="7171" spans="1:5" ht="15.75">
      <c r="A7171" s="129"/>
      <c r="B7171" s="274"/>
      <c r="C7171" s="98"/>
      <c r="D7171" s="98"/>
      <c r="E7171" s="276"/>
    </row>
    <row r="7172" spans="1:5" ht="15.75">
      <c r="A7172" s="129"/>
      <c r="B7172" s="274"/>
      <c r="C7172" s="98"/>
      <c r="D7172" s="98"/>
      <c r="E7172" s="276"/>
    </row>
    <row r="7173" spans="1:5" ht="15.75">
      <c r="A7173" s="129"/>
      <c r="B7173" s="274"/>
      <c r="C7173" s="98"/>
      <c r="D7173" s="98"/>
      <c r="E7173" s="276"/>
    </row>
    <row r="7174" spans="1:5" ht="15.75">
      <c r="A7174" s="129"/>
      <c r="B7174" s="274"/>
      <c r="C7174" s="98"/>
      <c r="D7174" s="98"/>
      <c r="E7174" s="276"/>
    </row>
    <row r="7175" spans="1:5" ht="15.75">
      <c r="A7175" s="129"/>
      <c r="B7175" s="274"/>
      <c r="C7175" s="98"/>
      <c r="D7175" s="98"/>
      <c r="E7175" s="276"/>
    </row>
    <row r="7176" spans="1:5" ht="15.75">
      <c r="A7176" s="129"/>
      <c r="B7176" s="274"/>
      <c r="C7176" s="98"/>
      <c r="D7176" s="98"/>
      <c r="E7176" s="276"/>
    </row>
    <row r="7177" spans="1:5" ht="15.75">
      <c r="A7177" s="129"/>
      <c r="B7177" s="274"/>
      <c r="C7177" s="98"/>
      <c r="D7177" s="98"/>
      <c r="E7177" s="276"/>
    </row>
    <row r="7178" spans="1:5" ht="15.75">
      <c r="A7178" s="129"/>
      <c r="B7178" s="274"/>
      <c r="C7178" s="98"/>
      <c r="D7178" s="98"/>
      <c r="E7178" s="276"/>
    </row>
    <row r="7179" spans="1:5" ht="15.75">
      <c r="A7179" s="129"/>
      <c r="B7179" s="274"/>
      <c r="C7179" s="98"/>
      <c r="D7179" s="98"/>
      <c r="E7179" s="276"/>
    </row>
    <row r="7180" spans="1:5" ht="15.75">
      <c r="A7180" s="129"/>
      <c r="B7180" s="274"/>
      <c r="C7180" s="98"/>
      <c r="D7180" s="98"/>
      <c r="E7180" s="276"/>
    </row>
    <row r="7181" spans="1:5" ht="15.75">
      <c r="A7181" s="129"/>
      <c r="B7181" s="274"/>
      <c r="C7181" s="98"/>
      <c r="D7181" s="98"/>
      <c r="E7181" s="276"/>
    </row>
    <row r="7182" spans="1:5" ht="15.75">
      <c r="A7182" s="129"/>
      <c r="B7182" s="274"/>
      <c r="C7182" s="98"/>
      <c r="D7182" s="98"/>
      <c r="E7182" s="276"/>
    </row>
    <row r="7183" spans="1:5" ht="15.75">
      <c r="A7183" s="129"/>
      <c r="B7183" s="274"/>
      <c r="C7183" s="98"/>
      <c r="D7183" s="98"/>
      <c r="E7183" s="276"/>
    </row>
    <row r="7184" spans="1:5" ht="15.75">
      <c r="A7184" s="129"/>
      <c r="B7184" s="274"/>
      <c r="C7184" s="98"/>
      <c r="D7184" s="98"/>
      <c r="E7184" s="276"/>
    </row>
    <row r="7185" spans="1:5" ht="15.75">
      <c r="A7185" s="129"/>
      <c r="B7185" s="274"/>
      <c r="C7185" s="98"/>
      <c r="D7185" s="98"/>
      <c r="E7185" s="276"/>
    </row>
    <row r="7186" spans="1:5" ht="15.75">
      <c r="A7186" s="129"/>
      <c r="B7186" s="274"/>
      <c r="C7186" s="98"/>
      <c r="D7186" s="98"/>
      <c r="E7186" s="276"/>
    </row>
    <row r="7187" spans="1:5" ht="15.75">
      <c r="A7187" s="129"/>
      <c r="B7187" s="274"/>
      <c r="C7187" s="98"/>
      <c r="D7187" s="98"/>
      <c r="E7187" s="276"/>
    </row>
    <row r="7188" spans="1:5" ht="15.75">
      <c r="A7188" s="129"/>
      <c r="B7188" s="274"/>
      <c r="C7188" s="98"/>
      <c r="D7188" s="98"/>
      <c r="E7188" s="276"/>
    </row>
    <row r="7189" spans="1:5" ht="15.75">
      <c r="A7189" s="129"/>
      <c r="B7189" s="274"/>
      <c r="C7189" s="98"/>
      <c r="D7189" s="98"/>
      <c r="E7189" s="276"/>
    </row>
    <row r="7190" spans="1:5" ht="15.75">
      <c r="A7190" s="129"/>
      <c r="B7190" s="274"/>
      <c r="C7190" s="98"/>
      <c r="D7190" s="98"/>
      <c r="E7190" s="276"/>
    </row>
    <row r="7191" spans="1:5" ht="15.75">
      <c r="A7191" s="129"/>
      <c r="B7191" s="274"/>
      <c r="C7191" s="98"/>
      <c r="D7191" s="98"/>
      <c r="E7191" s="276"/>
    </row>
    <row r="7192" spans="1:5" ht="15.75">
      <c r="A7192" s="129"/>
      <c r="B7192" s="274"/>
      <c r="C7192" s="98"/>
      <c r="D7192" s="98"/>
      <c r="E7192" s="276"/>
    </row>
    <row r="7193" spans="1:5" ht="15.75">
      <c r="A7193" s="129"/>
      <c r="B7193" s="274"/>
      <c r="C7193" s="98"/>
      <c r="D7193" s="98"/>
      <c r="E7193" s="276"/>
    </row>
    <row r="7194" spans="1:5" ht="15.75">
      <c r="A7194" s="129"/>
      <c r="B7194" s="274"/>
      <c r="C7194" s="98"/>
      <c r="D7194" s="98"/>
      <c r="E7194" s="276"/>
    </row>
    <row r="7195" spans="1:5" ht="15.75">
      <c r="A7195" s="129"/>
      <c r="B7195" s="274"/>
      <c r="C7195" s="98"/>
      <c r="D7195" s="98"/>
      <c r="E7195" s="276"/>
    </row>
    <row r="7196" spans="1:5" ht="15.75">
      <c r="A7196" s="129"/>
      <c r="B7196" s="274"/>
      <c r="C7196" s="98"/>
      <c r="D7196" s="98"/>
      <c r="E7196" s="276"/>
    </row>
    <row r="7197" spans="1:5" ht="15.75">
      <c r="A7197" s="129"/>
      <c r="B7197" s="274"/>
      <c r="C7197" s="98"/>
      <c r="D7197" s="98"/>
      <c r="E7197" s="276"/>
    </row>
    <row r="7198" spans="1:5" ht="15.75">
      <c r="A7198" s="129"/>
      <c r="B7198" s="274"/>
      <c r="C7198" s="98"/>
      <c r="D7198" s="98"/>
      <c r="E7198" s="276"/>
    </row>
    <row r="7199" spans="1:5" ht="15.75">
      <c r="A7199" s="129"/>
      <c r="B7199" s="274"/>
      <c r="C7199" s="98"/>
      <c r="D7199" s="98"/>
      <c r="E7199" s="276"/>
    </row>
    <row r="7200" spans="1:5" ht="15.75">
      <c r="A7200" s="129"/>
      <c r="B7200" s="274"/>
      <c r="C7200" s="98"/>
      <c r="D7200" s="98"/>
      <c r="E7200" s="276"/>
    </row>
    <row r="7201" spans="1:5" ht="15.75">
      <c r="A7201" s="129"/>
      <c r="B7201" s="274"/>
      <c r="C7201" s="98"/>
      <c r="D7201" s="98"/>
      <c r="E7201" s="276"/>
    </row>
    <row r="7202" spans="1:5" ht="15.75">
      <c r="A7202" s="129"/>
      <c r="B7202" s="274"/>
      <c r="C7202" s="98"/>
      <c r="D7202" s="98"/>
      <c r="E7202" s="276"/>
    </row>
    <row r="7203" spans="1:5" ht="15.75">
      <c r="A7203" s="129"/>
      <c r="B7203" s="274"/>
      <c r="C7203" s="98"/>
      <c r="D7203" s="98"/>
      <c r="E7203" s="276"/>
    </row>
    <row r="7204" spans="1:5" ht="15.75">
      <c r="A7204" s="129"/>
      <c r="B7204" s="274"/>
      <c r="C7204" s="98"/>
      <c r="D7204" s="98"/>
      <c r="E7204" s="276"/>
    </row>
    <row r="7205" spans="1:5" ht="15.75">
      <c r="A7205" s="129"/>
      <c r="B7205" s="274"/>
      <c r="C7205" s="98"/>
      <c r="D7205" s="98"/>
      <c r="E7205" s="276"/>
    </row>
    <row r="7206" spans="1:5" ht="15.75">
      <c r="A7206" s="129"/>
      <c r="B7206" s="274"/>
      <c r="C7206" s="98"/>
      <c r="D7206" s="98"/>
      <c r="E7206" s="276"/>
    </row>
    <row r="7207" spans="1:5" ht="15.75">
      <c r="A7207" s="129"/>
      <c r="B7207" s="274"/>
      <c r="C7207" s="98"/>
      <c r="D7207" s="98"/>
      <c r="E7207" s="276"/>
    </row>
    <row r="7208" spans="1:5" ht="15.75">
      <c r="A7208" s="129"/>
      <c r="B7208" s="274"/>
      <c r="C7208" s="98"/>
      <c r="D7208" s="98"/>
      <c r="E7208" s="276"/>
    </row>
    <row r="7209" spans="1:5" ht="15.75">
      <c r="A7209" s="129"/>
      <c r="B7209" s="274"/>
      <c r="C7209" s="98"/>
      <c r="D7209" s="98"/>
      <c r="E7209" s="276"/>
    </row>
    <row r="7210" spans="1:5" ht="15.75">
      <c r="A7210" s="129"/>
      <c r="B7210" s="274"/>
      <c r="C7210" s="98"/>
      <c r="D7210" s="98"/>
      <c r="E7210" s="276"/>
    </row>
    <row r="7211" spans="1:5" ht="15.75">
      <c r="A7211" s="129"/>
      <c r="B7211" s="274"/>
      <c r="C7211" s="98"/>
      <c r="D7211" s="98"/>
      <c r="E7211" s="276"/>
    </row>
    <row r="7212" spans="1:5" ht="15.75">
      <c r="A7212" s="129"/>
      <c r="B7212" s="274"/>
      <c r="C7212" s="98"/>
      <c r="D7212" s="98"/>
      <c r="E7212" s="276"/>
    </row>
    <row r="7213" spans="1:5" ht="15.75">
      <c r="A7213" s="129"/>
      <c r="B7213" s="274"/>
      <c r="C7213" s="98"/>
      <c r="D7213" s="98"/>
      <c r="E7213" s="276"/>
    </row>
    <row r="7214" spans="1:5" ht="15.75">
      <c r="A7214" s="129"/>
      <c r="B7214" s="274"/>
      <c r="C7214" s="98"/>
      <c r="D7214" s="98"/>
      <c r="E7214" s="276"/>
    </row>
    <row r="7215" spans="1:5" ht="15.75">
      <c r="A7215" s="129"/>
      <c r="B7215" s="274"/>
      <c r="C7215" s="98"/>
      <c r="D7215" s="98"/>
      <c r="E7215" s="276"/>
    </row>
    <row r="7216" spans="1:5" ht="15.75">
      <c r="A7216" s="129"/>
      <c r="B7216" s="274"/>
      <c r="C7216" s="98"/>
      <c r="D7216" s="98"/>
      <c r="E7216" s="276"/>
    </row>
    <row r="7217" spans="1:5" ht="15.75">
      <c r="A7217" s="129"/>
      <c r="B7217" s="274"/>
      <c r="C7217" s="98"/>
      <c r="D7217" s="98"/>
      <c r="E7217" s="276"/>
    </row>
    <row r="7218" spans="1:5" ht="15.75">
      <c r="A7218" s="129"/>
      <c r="B7218" s="274"/>
      <c r="C7218" s="98"/>
      <c r="D7218" s="98"/>
      <c r="E7218" s="276"/>
    </row>
    <row r="7219" spans="1:5" ht="15.75">
      <c r="A7219" s="129"/>
      <c r="B7219" s="274"/>
      <c r="C7219" s="98"/>
      <c r="D7219" s="98"/>
      <c r="E7219" s="276"/>
    </row>
    <row r="7220" spans="1:5" ht="15.75">
      <c r="A7220" s="129"/>
      <c r="B7220" s="274"/>
      <c r="C7220" s="98"/>
      <c r="D7220" s="98"/>
      <c r="E7220" s="276"/>
    </row>
    <row r="7221" spans="1:5" ht="15.75">
      <c r="A7221" s="129"/>
      <c r="B7221" s="274"/>
      <c r="C7221" s="98"/>
      <c r="D7221" s="98"/>
      <c r="E7221" s="276"/>
    </row>
    <row r="7222" spans="1:5" ht="15.75">
      <c r="A7222" s="129"/>
      <c r="B7222" s="274"/>
      <c r="C7222" s="98"/>
      <c r="D7222" s="98"/>
      <c r="E7222" s="276"/>
    </row>
    <row r="7223" spans="1:5" ht="15.75">
      <c r="A7223" s="129"/>
      <c r="B7223" s="274"/>
      <c r="C7223" s="98"/>
      <c r="D7223" s="98"/>
      <c r="E7223" s="276"/>
    </row>
    <row r="7224" spans="1:5" ht="15.75">
      <c r="A7224" s="129"/>
      <c r="B7224" s="274"/>
      <c r="C7224" s="98"/>
      <c r="D7224" s="98"/>
      <c r="E7224" s="276"/>
    </row>
    <row r="7225" spans="1:5" ht="15.75">
      <c r="A7225" s="129"/>
      <c r="B7225" s="274"/>
      <c r="C7225" s="98"/>
      <c r="D7225" s="98"/>
      <c r="E7225" s="276"/>
    </row>
    <row r="7226" spans="1:5" ht="15.75">
      <c r="A7226" s="129"/>
      <c r="B7226" s="274"/>
      <c r="C7226" s="98"/>
      <c r="D7226" s="98"/>
      <c r="E7226" s="276"/>
    </row>
    <row r="7227" spans="1:5" ht="15.75">
      <c r="A7227" s="129"/>
      <c r="B7227" s="274"/>
      <c r="C7227" s="98"/>
      <c r="D7227" s="98"/>
      <c r="E7227" s="276"/>
    </row>
    <row r="7228" spans="1:5" ht="15.75">
      <c r="A7228" s="129"/>
      <c r="B7228" s="274"/>
      <c r="C7228" s="98"/>
      <c r="D7228" s="98"/>
      <c r="E7228" s="276"/>
    </row>
    <row r="7229" spans="1:5" ht="15.75">
      <c r="A7229" s="129"/>
      <c r="B7229" s="274"/>
      <c r="C7229" s="98"/>
      <c r="D7229" s="98"/>
      <c r="E7229" s="276"/>
    </row>
    <row r="7230" spans="1:5" ht="15.75">
      <c r="A7230" s="129"/>
      <c r="B7230" s="274"/>
      <c r="C7230" s="98"/>
      <c r="D7230" s="98"/>
      <c r="E7230" s="276"/>
    </row>
    <row r="7231" spans="1:5" ht="15.75">
      <c r="A7231" s="129"/>
      <c r="B7231" s="274"/>
      <c r="C7231" s="98"/>
      <c r="D7231" s="98"/>
      <c r="E7231" s="276"/>
    </row>
    <row r="7232" spans="1:5" ht="15.75">
      <c r="A7232" s="129"/>
      <c r="B7232" s="274"/>
      <c r="C7232" s="98"/>
      <c r="D7232" s="98"/>
      <c r="E7232" s="276"/>
    </row>
    <row r="7233" spans="1:5" ht="15.75">
      <c r="A7233" s="129"/>
      <c r="B7233" s="274"/>
      <c r="C7233" s="98"/>
      <c r="D7233" s="98"/>
      <c r="E7233" s="276"/>
    </row>
    <row r="7234" spans="1:5" ht="15.75">
      <c r="A7234" s="129"/>
      <c r="B7234" s="274"/>
      <c r="C7234" s="98"/>
      <c r="D7234" s="98"/>
      <c r="E7234" s="276"/>
    </row>
    <row r="7235" spans="1:5" ht="15.75">
      <c r="A7235" s="129"/>
      <c r="B7235" s="274"/>
      <c r="C7235" s="98"/>
      <c r="D7235" s="98"/>
      <c r="E7235" s="276"/>
    </row>
    <row r="7236" spans="1:5" ht="15.75">
      <c r="A7236" s="129"/>
      <c r="B7236" s="274"/>
      <c r="C7236" s="98"/>
      <c r="D7236" s="98"/>
      <c r="E7236" s="276"/>
    </row>
    <row r="7237" spans="1:5" ht="15.75">
      <c r="A7237" s="129"/>
      <c r="B7237" s="274"/>
      <c r="C7237" s="98"/>
      <c r="D7237" s="98"/>
      <c r="E7237" s="276"/>
    </row>
    <row r="7238" spans="1:5" ht="15.75">
      <c r="A7238" s="129"/>
      <c r="B7238" s="274"/>
      <c r="C7238" s="98"/>
      <c r="D7238" s="98"/>
      <c r="E7238" s="276"/>
    </row>
    <row r="7239" spans="1:5" ht="15.75">
      <c r="A7239" s="129"/>
      <c r="B7239" s="274"/>
      <c r="C7239" s="98"/>
      <c r="D7239" s="98"/>
      <c r="E7239" s="276"/>
    </row>
    <row r="7240" spans="1:5" ht="15.75">
      <c r="A7240" s="129"/>
      <c r="B7240" s="274"/>
      <c r="C7240" s="98"/>
      <c r="D7240" s="98"/>
      <c r="E7240" s="276"/>
    </row>
    <row r="7241" spans="1:5" ht="15.75">
      <c r="A7241" s="129"/>
      <c r="B7241" s="274"/>
      <c r="C7241" s="98"/>
      <c r="D7241" s="98"/>
      <c r="E7241" s="276"/>
    </row>
    <row r="7242" spans="1:5" ht="15.75">
      <c r="A7242" s="129"/>
      <c r="B7242" s="274"/>
      <c r="C7242" s="98"/>
      <c r="D7242" s="98"/>
      <c r="E7242" s="276"/>
    </row>
    <row r="7243" spans="1:5" ht="15.75">
      <c r="A7243" s="129"/>
      <c r="B7243" s="274"/>
      <c r="C7243" s="98"/>
      <c r="D7243" s="98"/>
      <c r="E7243" s="276"/>
    </row>
    <row r="7244" spans="1:5" ht="15.75">
      <c r="A7244" s="129"/>
      <c r="B7244" s="274"/>
      <c r="C7244" s="98"/>
      <c r="D7244" s="98"/>
      <c r="E7244" s="276"/>
    </row>
    <row r="7245" spans="1:5" ht="15.75">
      <c r="A7245" s="129"/>
      <c r="B7245" s="274"/>
      <c r="C7245" s="98"/>
      <c r="D7245" s="98"/>
      <c r="E7245" s="276"/>
    </row>
    <row r="7246" spans="1:5" ht="15.75">
      <c r="A7246" s="129"/>
      <c r="B7246" s="274"/>
      <c r="C7246" s="98"/>
      <c r="D7246" s="98"/>
      <c r="E7246" s="276"/>
    </row>
    <row r="7247" spans="1:5" ht="15.75">
      <c r="A7247" s="129"/>
      <c r="B7247" s="274"/>
      <c r="C7247" s="98"/>
      <c r="D7247" s="98"/>
      <c r="E7247" s="276"/>
    </row>
    <row r="7248" spans="1:5" ht="15.75">
      <c r="A7248" s="129"/>
      <c r="B7248" s="274"/>
      <c r="C7248" s="98"/>
      <c r="D7248" s="98"/>
      <c r="E7248" s="276"/>
    </row>
    <row r="7249" spans="1:5" ht="15.75">
      <c r="A7249" s="129"/>
      <c r="B7249" s="274"/>
      <c r="C7249" s="98"/>
      <c r="D7249" s="98"/>
      <c r="E7249" s="276"/>
    </row>
    <row r="7250" spans="1:5" ht="15.75">
      <c r="A7250" s="129"/>
      <c r="B7250" s="274"/>
      <c r="C7250" s="98"/>
      <c r="D7250" s="98"/>
      <c r="E7250" s="276"/>
    </row>
    <row r="7251" spans="1:5" ht="15.75">
      <c r="A7251" s="129"/>
      <c r="B7251" s="274"/>
      <c r="C7251" s="98"/>
      <c r="D7251" s="98"/>
      <c r="E7251" s="276"/>
    </row>
    <row r="7252" spans="1:5" ht="15.75">
      <c r="A7252" s="129"/>
      <c r="B7252" s="274"/>
      <c r="C7252" s="98"/>
      <c r="D7252" s="98"/>
      <c r="E7252" s="276"/>
    </row>
    <row r="7253" spans="1:5" ht="15.75">
      <c r="A7253" s="129"/>
      <c r="B7253" s="274"/>
      <c r="C7253" s="98"/>
      <c r="D7253" s="98"/>
      <c r="E7253" s="276"/>
    </row>
    <row r="7254" spans="1:5" ht="15.75">
      <c r="A7254" s="129"/>
      <c r="B7254" s="274"/>
      <c r="C7254" s="98"/>
      <c r="D7254" s="98"/>
      <c r="E7254" s="276"/>
    </row>
    <row r="7255" spans="1:5" ht="15.75">
      <c r="A7255" s="129"/>
      <c r="B7255" s="274"/>
      <c r="C7255" s="98"/>
      <c r="D7255" s="98"/>
      <c r="E7255" s="276"/>
    </row>
    <row r="7256" spans="1:5" ht="15.75">
      <c r="A7256" s="129"/>
      <c r="B7256" s="274"/>
      <c r="C7256" s="98"/>
      <c r="D7256" s="98"/>
      <c r="E7256" s="276"/>
    </row>
    <row r="7257" spans="1:5" ht="15.75">
      <c r="A7257" s="129"/>
      <c r="B7257" s="274"/>
      <c r="C7257" s="98"/>
      <c r="D7257" s="98"/>
      <c r="E7257" s="276"/>
    </row>
    <row r="7258" spans="1:5" ht="15.75">
      <c r="A7258" s="129"/>
      <c r="B7258" s="274"/>
      <c r="C7258" s="98"/>
      <c r="D7258" s="98"/>
      <c r="E7258" s="276"/>
    </row>
    <row r="7259" spans="1:5" ht="15.75">
      <c r="A7259" s="129"/>
      <c r="B7259" s="274"/>
      <c r="C7259" s="98"/>
      <c r="D7259" s="98"/>
      <c r="E7259" s="276"/>
    </row>
    <row r="7260" spans="1:5" ht="15.75">
      <c r="A7260" s="129"/>
      <c r="B7260" s="274"/>
      <c r="C7260" s="98"/>
      <c r="D7260" s="98"/>
      <c r="E7260" s="276"/>
    </row>
    <row r="7261" spans="1:5" ht="15.75">
      <c r="A7261" s="129"/>
      <c r="B7261" s="274"/>
      <c r="C7261" s="98"/>
      <c r="D7261" s="98"/>
      <c r="E7261" s="276"/>
    </row>
    <row r="7262" spans="1:5" ht="15.75">
      <c r="A7262" s="129"/>
      <c r="B7262" s="274"/>
      <c r="C7262" s="98"/>
      <c r="D7262" s="98"/>
      <c r="E7262" s="276"/>
    </row>
    <row r="7263" spans="1:5" ht="15.75">
      <c r="A7263" s="129"/>
      <c r="B7263" s="274"/>
      <c r="C7263" s="98"/>
      <c r="D7263" s="98"/>
      <c r="E7263" s="276"/>
    </row>
    <row r="7264" spans="1:5" ht="15.75">
      <c r="A7264" s="129"/>
      <c r="B7264" s="274"/>
      <c r="C7264" s="98"/>
      <c r="D7264" s="98"/>
      <c r="E7264" s="276"/>
    </row>
    <row r="7265" spans="1:5" ht="15.75">
      <c r="A7265" s="129"/>
      <c r="B7265" s="274"/>
      <c r="C7265" s="98"/>
      <c r="D7265" s="98"/>
      <c r="E7265" s="276"/>
    </row>
    <row r="7266" spans="1:5" ht="15.75">
      <c r="A7266" s="129"/>
      <c r="B7266" s="274"/>
      <c r="C7266" s="98"/>
      <c r="D7266" s="98"/>
      <c r="E7266" s="276"/>
    </row>
    <row r="7267" spans="1:5" ht="15.75">
      <c r="A7267" s="129"/>
      <c r="B7267" s="274"/>
      <c r="C7267" s="98"/>
      <c r="D7267" s="98"/>
      <c r="E7267" s="276"/>
    </row>
    <row r="7268" spans="1:5" ht="15.75">
      <c r="A7268" s="129"/>
      <c r="B7268" s="274"/>
      <c r="C7268" s="98"/>
      <c r="D7268" s="98"/>
      <c r="E7268" s="276"/>
    </row>
    <row r="7269" spans="1:5" ht="15.75">
      <c r="A7269" s="129"/>
      <c r="B7269" s="274"/>
      <c r="C7269" s="98"/>
      <c r="D7269" s="98"/>
      <c r="E7269" s="276"/>
    </row>
    <row r="7270" spans="1:5" ht="15.75">
      <c r="A7270" s="129"/>
      <c r="B7270" s="274"/>
      <c r="C7270" s="98"/>
      <c r="D7270" s="98"/>
      <c r="E7270" s="276"/>
    </row>
    <row r="7271" spans="1:5" ht="15.75">
      <c r="A7271" s="129"/>
      <c r="B7271" s="274"/>
      <c r="C7271" s="98"/>
      <c r="D7271" s="98"/>
      <c r="E7271" s="276"/>
    </row>
    <row r="7272" spans="1:5" ht="15.75">
      <c r="A7272" s="129"/>
      <c r="B7272" s="274"/>
      <c r="C7272" s="98"/>
      <c r="D7272" s="98"/>
      <c r="E7272" s="276"/>
    </row>
    <row r="7273" spans="1:5" ht="15.75">
      <c r="A7273" s="129"/>
      <c r="B7273" s="274"/>
      <c r="C7273" s="98"/>
      <c r="D7273" s="98"/>
      <c r="E7273" s="276"/>
    </row>
    <row r="7274" spans="1:5" ht="15.75">
      <c r="A7274" s="129"/>
      <c r="B7274" s="274"/>
      <c r="C7274" s="98"/>
      <c r="D7274" s="98"/>
      <c r="E7274" s="276"/>
    </row>
    <row r="7275" spans="1:5" ht="15.75">
      <c r="A7275" s="129"/>
      <c r="B7275" s="274"/>
      <c r="C7275" s="98"/>
      <c r="D7275" s="98"/>
      <c r="E7275" s="276"/>
    </row>
    <row r="7276" spans="1:5" ht="15.75">
      <c r="A7276" s="129"/>
      <c r="B7276" s="274"/>
      <c r="C7276" s="98"/>
      <c r="D7276" s="98"/>
      <c r="E7276" s="276"/>
    </row>
    <row r="7277" spans="1:5" ht="15.75">
      <c r="A7277" s="129"/>
      <c r="B7277" s="274"/>
      <c r="C7277" s="98"/>
      <c r="D7277" s="98"/>
      <c r="E7277" s="276"/>
    </row>
    <row r="7278" spans="1:5" ht="15.75">
      <c r="A7278" s="129"/>
      <c r="B7278" s="274"/>
      <c r="C7278" s="98"/>
      <c r="D7278" s="98"/>
      <c r="E7278" s="276"/>
    </row>
    <row r="7279" spans="1:5" ht="15.75">
      <c r="A7279" s="129"/>
      <c r="B7279" s="274"/>
      <c r="C7279" s="98"/>
      <c r="D7279" s="98"/>
      <c r="E7279" s="276"/>
    </row>
    <row r="7280" spans="1:5" ht="15.75">
      <c r="A7280" s="129"/>
      <c r="B7280" s="274"/>
      <c r="C7280" s="98"/>
      <c r="D7280" s="98"/>
      <c r="E7280" s="276"/>
    </row>
    <row r="7281" spans="1:5" ht="15.75">
      <c r="A7281" s="129"/>
      <c r="B7281" s="274"/>
      <c r="C7281" s="98"/>
      <c r="D7281" s="98"/>
      <c r="E7281" s="276"/>
    </row>
    <row r="7282" spans="1:5" ht="15.75">
      <c r="A7282" s="129"/>
      <c r="B7282" s="274"/>
      <c r="C7282" s="98"/>
      <c r="D7282" s="98"/>
      <c r="E7282" s="276"/>
    </row>
    <row r="7283" spans="1:5" ht="15.75">
      <c r="A7283" s="129"/>
      <c r="B7283" s="274"/>
      <c r="C7283" s="98"/>
      <c r="D7283" s="98"/>
      <c r="E7283" s="276"/>
    </row>
    <row r="7284" spans="1:5" ht="15.75">
      <c r="A7284" s="129"/>
      <c r="B7284" s="274"/>
      <c r="C7284" s="98"/>
      <c r="D7284" s="98"/>
      <c r="E7284" s="276"/>
    </row>
    <row r="7285" spans="1:5" ht="15.75">
      <c r="A7285" s="129"/>
      <c r="B7285" s="274"/>
      <c r="C7285" s="98"/>
      <c r="D7285" s="98"/>
      <c r="E7285" s="276"/>
    </row>
    <row r="7286" spans="1:5" ht="15.75">
      <c r="A7286" s="129"/>
      <c r="B7286" s="274"/>
      <c r="C7286" s="98"/>
      <c r="D7286" s="98"/>
      <c r="E7286" s="276"/>
    </row>
    <row r="7287" spans="1:5" ht="15.75">
      <c r="A7287" s="129"/>
      <c r="B7287" s="274"/>
      <c r="C7287" s="98"/>
      <c r="D7287" s="98"/>
      <c r="E7287" s="276"/>
    </row>
    <row r="7288" spans="1:5" ht="15.75">
      <c r="A7288" s="129"/>
      <c r="B7288" s="274"/>
      <c r="C7288" s="98"/>
      <c r="D7288" s="98"/>
      <c r="E7288" s="276"/>
    </row>
    <row r="7289" spans="1:5" ht="15.75">
      <c r="A7289" s="129"/>
      <c r="B7289" s="274"/>
      <c r="C7289" s="98"/>
      <c r="D7289" s="98"/>
      <c r="E7289" s="276"/>
    </row>
    <row r="7290" spans="1:5" ht="15.75">
      <c r="A7290" s="129"/>
      <c r="B7290" s="274"/>
      <c r="C7290" s="98"/>
      <c r="D7290" s="98"/>
      <c r="E7290" s="276"/>
    </row>
    <row r="7291" spans="1:5" ht="15.75">
      <c r="A7291" s="129"/>
      <c r="B7291" s="274"/>
      <c r="C7291" s="98"/>
      <c r="D7291" s="98"/>
      <c r="E7291" s="276"/>
    </row>
    <row r="7292" spans="1:5" ht="15.75">
      <c r="A7292" s="129"/>
      <c r="B7292" s="274"/>
      <c r="C7292" s="98"/>
      <c r="D7292" s="98"/>
      <c r="E7292" s="276"/>
    </row>
    <row r="7293" spans="1:5" ht="15.75">
      <c r="A7293" s="129"/>
      <c r="B7293" s="274"/>
      <c r="C7293" s="98"/>
      <c r="D7293" s="98"/>
      <c r="E7293" s="276"/>
    </row>
    <row r="7294" spans="1:5" ht="15.75">
      <c r="A7294" s="129"/>
      <c r="B7294" s="274"/>
      <c r="C7294" s="98"/>
      <c r="D7294" s="98"/>
      <c r="E7294" s="276"/>
    </row>
    <row r="7295" spans="1:5" ht="15.75">
      <c r="A7295" s="129"/>
      <c r="B7295" s="274"/>
      <c r="C7295" s="98"/>
      <c r="D7295" s="98"/>
      <c r="E7295" s="276"/>
    </row>
    <row r="7296" spans="1:5" ht="15.75">
      <c r="A7296" s="129"/>
      <c r="B7296" s="274"/>
      <c r="C7296" s="98"/>
      <c r="D7296" s="98"/>
      <c r="E7296" s="276"/>
    </row>
    <row r="7297" spans="1:5" ht="15.75">
      <c r="A7297" s="129"/>
      <c r="B7297" s="274"/>
      <c r="C7297" s="98"/>
      <c r="D7297" s="98"/>
      <c r="E7297" s="276"/>
    </row>
    <row r="7298" spans="1:5" ht="15.75">
      <c r="A7298" s="129"/>
      <c r="B7298" s="274"/>
      <c r="C7298" s="98"/>
      <c r="D7298" s="98"/>
      <c r="E7298" s="276"/>
    </row>
    <row r="7299" spans="1:5" ht="15.75">
      <c r="A7299" s="129"/>
      <c r="B7299" s="274"/>
      <c r="C7299" s="98"/>
      <c r="D7299" s="98"/>
      <c r="E7299" s="276"/>
    </row>
    <row r="7300" spans="1:5" ht="15.75">
      <c r="A7300" s="129"/>
      <c r="B7300" s="274"/>
      <c r="C7300" s="98"/>
      <c r="D7300" s="98"/>
      <c r="E7300" s="276"/>
    </row>
    <row r="7301" spans="1:5" ht="15.75">
      <c r="A7301" s="129"/>
      <c r="B7301" s="274"/>
      <c r="C7301" s="98"/>
      <c r="D7301" s="98"/>
      <c r="E7301" s="276"/>
    </row>
    <row r="7302" spans="1:5" ht="15.75">
      <c r="A7302" s="129"/>
      <c r="B7302" s="274"/>
      <c r="C7302" s="98"/>
      <c r="D7302" s="98"/>
      <c r="E7302" s="276"/>
    </row>
    <row r="7303" spans="1:5" ht="15.75">
      <c r="A7303" s="129"/>
      <c r="B7303" s="274"/>
      <c r="C7303" s="98"/>
      <c r="D7303" s="98"/>
      <c r="E7303" s="276"/>
    </row>
    <row r="7304" spans="1:5" ht="15.75">
      <c r="A7304" s="129"/>
      <c r="B7304" s="274"/>
      <c r="C7304" s="98"/>
      <c r="D7304" s="98"/>
      <c r="E7304" s="276"/>
    </row>
    <row r="7305" spans="1:5" ht="15.75">
      <c r="A7305" s="129"/>
      <c r="B7305" s="274"/>
      <c r="C7305" s="98"/>
      <c r="D7305" s="98"/>
      <c r="E7305" s="276"/>
    </row>
    <row r="7306" spans="1:5" ht="15.75">
      <c r="A7306" s="129"/>
      <c r="B7306" s="274"/>
      <c r="C7306" s="98"/>
      <c r="D7306" s="98"/>
      <c r="E7306" s="276"/>
    </row>
    <row r="7307" spans="1:5" ht="15.75">
      <c r="A7307" s="129"/>
      <c r="B7307" s="274"/>
      <c r="C7307" s="98"/>
      <c r="D7307" s="98"/>
      <c r="E7307" s="276"/>
    </row>
    <row r="7308" spans="1:5" ht="15.75">
      <c r="A7308" s="129"/>
      <c r="B7308" s="274"/>
      <c r="C7308" s="98"/>
      <c r="D7308" s="98"/>
      <c r="E7308" s="276"/>
    </row>
    <row r="7309" spans="1:5" ht="15.75">
      <c r="A7309" s="129"/>
      <c r="B7309" s="274"/>
      <c r="C7309" s="98"/>
      <c r="D7309" s="98"/>
      <c r="E7309" s="276"/>
    </row>
    <row r="7310" spans="1:5" ht="15.75">
      <c r="A7310" s="129"/>
      <c r="B7310" s="274"/>
      <c r="C7310" s="98"/>
      <c r="D7310" s="98"/>
      <c r="E7310" s="276"/>
    </row>
    <row r="7311" spans="1:5" ht="15.75">
      <c r="A7311" s="129"/>
      <c r="B7311" s="274"/>
      <c r="C7311" s="98"/>
      <c r="D7311" s="98"/>
      <c r="E7311" s="276"/>
    </row>
    <row r="7312" spans="1:5" ht="15.75">
      <c r="A7312" s="129"/>
      <c r="B7312" s="274"/>
      <c r="C7312" s="98"/>
      <c r="D7312" s="98"/>
      <c r="E7312" s="276"/>
    </row>
    <row r="7313" spans="1:5" ht="15.75">
      <c r="A7313" s="129"/>
      <c r="B7313" s="274"/>
      <c r="C7313" s="98"/>
      <c r="D7313" s="98"/>
      <c r="E7313" s="276"/>
    </row>
    <row r="7314" spans="1:5" ht="15.75">
      <c r="A7314" s="129"/>
      <c r="B7314" s="274"/>
      <c r="C7314" s="98"/>
      <c r="D7314" s="98"/>
      <c r="E7314" s="276"/>
    </row>
    <row r="7315" spans="1:5" ht="15.75">
      <c r="A7315" s="129"/>
      <c r="B7315" s="274"/>
      <c r="C7315" s="98"/>
      <c r="D7315" s="98"/>
      <c r="E7315" s="276"/>
    </row>
    <row r="7316" spans="1:5" ht="15.75">
      <c r="A7316" s="129"/>
      <c r="B7316" s="274"/>
      <c r="C7316" s="98"/>
      <c r="D7316" s="98"/>
      <c r="E7316" s="276"/>
    </row>
    <row r="7317" spans="1:5" ht="15.75">
      <c r="A7317" s="129"/>
      <c r="B7317" s="274"/>
      <c r="C7317" s="98"/>
      <c r="D7317" s="98"/>
      <c r="E7317" s="276"/>
    </row>
    <row r="7318" spans="1:5" ht="15.75">
      <c r="A7318" s="129"/>
      <c r="B7318" s="274"/>
      <c r="C7318" s="98"/>
      <c r="D7318" s="98"/>
      <c r="E7318" s="276"/>
    </row>
    <row r="7319" spans="1:5" ht="15.75">
      <c r="A7319" s="129"/>
      <c r="B7319" s="274"/>
      <c r="C7319" s="98"/>
      <c r="D7319" s="98"/>
      <c r="E7319" s="276"/>
    </row>
    <row r="7320" spans="1:5" ht="15.75">
      <c r="A7320" s="129"/>
      <c r="B7320" s="274"/>
      <c r="C7320" s="98"/>
      <c r="D7320" s="98"/>
      <c r="E7320" s="276"/>
    </row>
    <row r="7321" spans="1:5" ht="15.75">
      <c r="A7321" s="129"/>
      <c r="B7321" s="274"/>
      <c r="C7321" s="98"/>
      <c r="D7321" s="98"/>
      <c r="E7321" s="276"/>
    </row>
    <row r="7322" spans="1:5" ht="15.75">
      <c r="A7322" s="129"/>
      <c r="B7322" s="274"/>
      <c r="C7322" s="98"/>
      <c r="D7322" s="98"/>
      <c r="E7322" s="276"/>
    </row>
    <row r="7323" spans="1:5" ht="15.75">
      <c r="A7323" s="129"/>
      <c r="B7323" s="274"/>
      <c r="C7323" s="98"/>
      <c r="D7323" s="98"/>
      <c r="E7323" s="276"/>
    </row>
    <row r="7324" spans="1:5" ht="15.75">
      <c r="A7324" s="129"/>
      <c r="B7324" s="274"/>
      <c r="C7324" s="98"/>
      <c r="D7324" s="98"/>
      <c r="E7324" s="276"/>
    </row>
    <row r="7325" spans="1:5" ht="15.75">
      <c r="A7325" s="129"/>
      <c r="B7325" s="274"/>
      <c r="C7325" s="98"/>
      <c r="D7325" s="98"/>
      <c r="E7325" s="276"/>
    </row>
    <row r="7326" spans="1:5" ht="15.75">
      <c r="A7326" s="129"/>
      <c r="B7326" s="274"/>
      <c r="C7326" s="98"/>
      <c r="D7326" s="98"/>
      <c r="E7326" s="276"/>
    </row>
    <row r="7327" spans="1:5" ht="15.75">
      <c r="A7327" s="129"/>
      <c r="B7327" s="274"/>
      <c r="C7327" s="98"/>
      <c r="D7327" s="98"/>
      <c r="E7327" s="276"/>
    </row>
    <row r="7328" spans="1:5" ht="15.75">
      <c r="A7328" s="129"/>
      <c r="B7328" s="274"/>
      <c r="C7328" s="98"/>
      <c r="D7328" s="98"/>
      <c r="E7328" s="276"/>
    </row>
    <row r="7329" spans="1:5" ht="15.75">
      <c r="A7329" s="129"/>
      <c r="B7329" s="274"/>
      <c r="C7329" s="98"/>
      <c r="D7329" s="98"/>
      <c r="E7329" s="276"/>
    </row>
    <row r="7330" spans="1:5" ht="15.75">
      <c r="A7330" s="129"/>
      <c r="B7330" s="274"/>
      <c r="C7330" s="98"/>
      <c r="D7330" s="98"/>
      <c r="E7330" s="276"/>
    </row>
    <row r="7331" spans="1:5" ht="15.75">
      <c r="A7331" s="129"/>
      <c r="B7331" s="274"/>
      <c r="C7331" s="98"/>
      <c r="D7331" s="98"/>
      <c r="E7331" s="276"/>
    </row>
    <row r="7332" spans="1:5" ht="15.75">
      <c r="A7332" s="129"/>
      <c r="B7332" s="274"/>
      <c r="C7332" s="98"/>
      <c r="D7332" s="98"/>
      <c r="E7332" s="276"/>
    </row>
    <row r="7333" spans="1:5" ht="15.75">
      <c r="A7333" s="129"/>
      <c r="B7333" s="274"/>
      <c r="C7333" s="98"/>
      <c r="D7333" s="98"/>
      <c r="E7333" s="276"/>
    </row>
    <row r="7334" spans="1:5" ht="15.75">
      <c r="A7334" s="129"/>
      <c r="B7334" s="274"/>
      <c r="C7334" s="98"/>
      <c r="D7334" s="98"/>
      <c r="E7334" s="276"/>
    </row>
    <row r="7335" spans="1:5" ht="15.75">
      <c r="A7335" s="129"/>
      <c r="B7335" s="274"/>
      <c r="C7335" s="98"/>
      <c r="D7335" s="98"/>
      <c r="E7335" s="276"/>
    </row>
    <row r="7336" spans="1:5" ht="15.75">
      <c r="A7336" s="129"/>
      <c r="B7336" s="274"/>
      <c r="C7336" s="98"/>
      <c r="D7336" s="98"/>
      <c r="E7336" s="276"/>
    </row>
    <row r="7337" spans="1:5" ht="15.75">
      <c r="A7337" s="129"/>
      <c r="B7337" s="274"/>
      <c r="C7337" s="98"/>
      <c r="D7337" s="98"/>
      <c r="E7337" s="276"/>
    </row>
    <row r="7338" spans="1:5" ht="15.75">
      <c r="A7338" s="129"/>
      <c r="B7338" s="274"/>
      <c r="C7338" s="98"/>
      <c r="D7338" s="98"/>
      <c r="E7338" s="276"/>
    </row>
    <row r="7339" spans="1:5" ht="15.75">
      <c r="A7339" s="129"/>
      <c r="B7339" s="274"/>
      <c r="C7339" s="98"/>
      <c r="D7339" s="98"/>
      <c r="E7339" s="276"/>
    </row>
    <row r="7340" spans="1:5" ht="15.75">
      <c r="A7340" s="129"/>
      <c r="B7340" s="274"/>
      <c r="C7340" s="98"/>
      <c r="D7340" s="98"/>
      <c r="E7340" s="276"/>
    </row>
    <row r="7341" spans="1:5" ht="15.75">
      <c r="A7341" s="129"/>
      <c r="B7341" s="274"/>
      <c r="C7341" s="98"/>
      <c r="D7341" s="98"/>
      <c r="E7341" s="276"/>
    </row>
    <row r="7342" spans="1:5" ht="15.75">
      <c r="A7342" s="129"/>
      <c r="B7342" s="274"/>
      <c r="C7342" s="98"/>
      <c r="D7342" s="98"/>
      <c r="E7342" s="276"/>
    </row>
    <row r="7343" spans="1:5" ht="15.75">
      <c r="A7343" s="129"/>
      <c r="B7343" s="274"/>
      <c r="C7343" s="98"/>
      <c r="D7343" s="98"/>
      <c r="E7343" s="276"/>
    </row>
    <row r="7344" spans="1:5" ht="15.75">
      <c r="A7344" s="129"/>
      <c r="B7344" s="274"/>
      <c r="C7344" s="98"/>
      <c r="D7344" s="98"/>
      <c r="E7344" s="276"/>
    </row>
    <row r="7345" spans="1:5" ht="15.75">
      <c r="A7345" s="129"/>
      <c r="B7345" s="274"/>
      <c r="C7345" s="98"/>
      <c r="D7345" s="98"/>
      <c r="E7345" s="276"/>
    </row>
    <row r="7346" spans="1:5" ht="15.75">
      <c r="A7346" s="129"/>
      <c r="B7346" s="274"/>
      <c r="C7346" s="98"/>
      <c r="D7346" s="98"/>
      <c r="E7346" s="276"/>
    </row>
    <row r="7347" spans="1:5" ht="15.75">
      <c r="A7347" s="129"/>
      <c r="B7347" s="274"/>
      <c r="C7347" s="98"/>
      <c r="D7347" s="98"/>
      <c r="E7347" s="276"/>
    </row>
    <row r="7348" spans="1:5" ht="15.75">
      <c r="A7348" s="129"/>
      <c r="B7348" s="274"/>
      <c r="C7348" s="98"/>
      <c r="D7348" s="98"/>
      <c r="E7348" s="276"/>
    </row>
    <row r="7349" spans="1:5" ht="15.75">
      <c r="A7349" s="129"/>
      <c r="B7349" s="274"/>
      <c r="C7349" s="98"/>
      <c r="D7349" s="98"/>
      <c r="E7349" s="276"/>
    </row>
    <row r="7350" spans="1:5" ht="15.75">
      <c r="A7350" s="129"/>
      <c r="B7350" s="274"/>
      <c r="C7350" s="98"/>
      <c r="D7350" s="98"/>
      <c r="E7350" s="276"/>
    </row>
    <row r="7351" spans="1:5" ht="15.75">
      <c r="A7351" s="129"/>
      <c r="B7351" s="274"/>
      <c r="C7351" s="98"/>
      <c r="D7351" s="98"/>
      <c r="E7351" s="276"/>
    </row>
    <row r="7352" spans="1:5" ht="15.75">
      <c r="A7352" s="129"/>
      <c r="B7352" s="274"/>
      <c r="C7352" s="98"/>
      <c r="D7352" s="98"/>
      <c r="E7352" s="276"/>
    </row>
    <row r="7353" spans="1:5" ht="15.75">
      <c r="A7353" s="129"/>
      <c r="B7353" s="274"/>
      <c r="C7353" s="98"/>
      <c r="D7353" s="98"/>
      <c r="E7353" s="276"/>
    </row>
    <row r="7354" spans="1:5" ht="15.75">
      <c r="A7354" s="129"/>
      <c r="B7354" s="274"/>
      <c r="C7354" s="98"/>
      <c r="D7354" s="98"/>
      <c r="E7354" s="276"/>
    </row>
    <row r="7355" spans="1:5" ht="15.75">
      <c r="A7355" s="129"/>
      <c r="B7355" s="274"/>
      <c r="C7355" s="98"/>
      <c r="D7355" s="98"/>
      <c r="E7355" s="276"/>
    </row>
    <row r="7356" spans="1:5" ht="15.75">
      <c r="A7356" s="129"/>
      <c r="B7356" s="274"/>
      <c r="C7356" s="98"/>
      <c r="D7356" s="98"/>
      <c r="E7356" s="276"/>
    </row>
    <row r="7357" spans="1:5" ht="15.75">
      <c r="A7357" s="129"/>
      <c r="B7357" s="274"/>
      <c r="C7357" s="98"/>
      <c r="D7357" s="98"/>
      <c r="E7357" s="276"/>
    </row>
    <row r="7358" spans="1:5" ht="15.75">
      <c r="A7358" s="129"/>
      <c r="B7358" s="274"/>
      <c r="C7358" s="98"/>
      <c r="D7358" s="98"/>
      <c r="E7358" s="276"/>
    </row>
    <row r="7359" spans="1:5" ht="15.75">
      <c r="A7359" s="129"/>
      <c r="B7359" s="274"/>
      <c r="C7359" s="98"/>
      <c r="D7359" s="98"/>
      <c r="E7359" s="276"/>
    </row>
    <row r="7360" spans="1:5" ht="15.75">
      <c r="A7360" s="129"/>
      <c r="B7360" s="274"/>
      <c r="C7360" s="98"/>
      <c r="D7360" s="98"/>
      <c r="E7360" s="276"/>
    </row>
    <row r="7361" spans="1:5" ht="15.75">
      <c r="A7361" s="129"/>
      <c r="B7361" s="274"/>
      <c r="C7361" s="98"/>
      <c r="D7361" s="98"/>
      <c r="E7361" s="276"/>
    </row>
    <row r="7362" spans="1:5" ht="15.75">
      <c r="A7362" s="129"/>
      <c r="B7362" s="274"/>
      <c r="C7362" s="98"/>
      <c r="D7362" s="98"/>
      <c r="E7362" s="276"/>
    </row>
    <row r="7363" spans="1:5" ht="15.75">
      <c r="A7363" s="129"/>
      <c r="B7363" s="274"/>
      <c r="C7363" s="98"/>
      <c r="D7363" s="98"/>
      <c r="E7363" s="276"/>
    </row>
    <row r="7364" spans="1:5" ht="15.75">
      <c r="A7364" s="129"/>
      <c r="B7364" s="274"/>
      <c r="C7364" s="98"/>
      <c r="D7364" s="98"/>
      <c r="E7364" s="276"/>
    </row>
    <row r="7365" spans="1:5" ht="15.75">
      <c r="A7365" s="129"/>
      <c r="B7365" s="274"/>
      <c r="C7365" s="98"/>
      <c r="D7365" s="98"/>
      <c r="E7365" s="276"/>
    </row>
    <row r="7366" spans="1:5" ht="15.75">
      <c r="A7366" s="129"/>
      <c r="B7366" s="274"/>
      <c r="C7366" s="98"/>
      <c r="D7366" s="98"/>
      <c r="E7366" s="276"/>
    </row>
    <row r="7367" spans="1:5" ht="15.75">
      <c r="A7367" s="129"/>
      <c r="B7367" s="274"/>
      <c r="C7367" s="98"/>
      <c r="D7367" s="98"/>
      <c r="E7367" s="276"/>
    </row>
    <row r="7368" spans="1:5" ht="15.75">
      <c r="A7368" s="129"/>
      <c r="B7368" s="274"/>
      <c r="C7368" s="98"/>
      <c r="D7368" s="98"/>
      <c r="E7368" s="276"/>
    </row>
    <row r="7369" spans="1:5" ht="15.75">
      <c r="A7369" s="129"/>
      <c r="B7369" s="274"/>
      <c r="C7369" s="98"/>
      <c r="D7369" s="98"/>
      <c r="E7369" s="276"/>
    </row>
    <row r="7370" spans="1:5" ht="15.75">
      <c r="A7370" s="129"/>
      <c r="B7370" s="274"/>
      <c r="C7370" s="98"/>
      <c r="D7370" s="98"/>
      <c r="E7370" s="276"/>
    </row>
    <row r="7371" spans="1:5" ht="15.75">
      <c r="A7371" s="129"/>
      <c r="B7371" s="274"/>
      <c r="C7371" s="98"/>
      <c r="D7371" s="98"/>
      <c r="E7371" s="276"/>
    </row>
    <row r="7372" spans="1:5" ht="15.75">
      <c r="A7372" s="129"/>
      <c r="B7372" s="274"/>
      <c r="C7372" s="98"/>
      <c r="D7372" s="98"/>
      <c r="E7372" s="276"/>
    </row>
    <row r="7373" spans="1:5" ht="15.75">
      <c r="A7373" s="129"/>
      <c r="B7373" s="274"/>
      <c r="C7373" s="98"/>
      <c r="D7373" s="98"/>
      <c r="E7373" s="276"/>
    </row>
    <row r="7374" spans="1:5" ht="15.75">
      <c r="A7374" s="129"/>
      <c r="B7374" s="274"/>
      <c r="C7374" s="98"/>
      <c r="D7374" s="98"/>
      <c r="E7374" s="276"/>
    </row>
    <row r="7375" spans="1:5" ht="15.75">
      <c r="A7375" s="129"/>
      <c r="B7375" s="274"/>
      <c r="C7375" s="98"/>
      <c r="D7375" s="98"/>
      <c r="E7375" s="276"/>
    </row>
    <row r="7376" spans="1:5" ht="15.75">
      <c r="A7376" s="129"/>
      <c r="B7376" s="274"/>
      <c r="C7376" s="98"/>
      <c r="D7376" s="98"/>
      <c r="E7376" s="276"/>
    </row>
    <row r="7377" spans="1:5" ht="15.75">
      <c r="A7377" s="129"/>
      <c r="B7377" s="274"/>
      <c r="C7377" s="98"/>
      <c r="D7377" s="98"/>
      <c r="E7377" s="276"/>
    </row>
    <row r="7378" spans="1:5" ht="15.75">
      <c r="A7378" s="129"/>
      <c r="B7378" s="274"/>
      <c r="C7378" s="98"/>
      <c r="D7378" s="98"/>
      <c r="E7378" s="276"/>
    </row>
    <row r="7379" spans="1:5" ht="15.75">
      <c r="A7379" s="129"/>
      <c r="B7379" s="274"/>
      <c r="C7379" s="98"/>
      <c r="D7379" s="98"/>
      <c r="E7379" s="276"/>
    </row>
    <row r="7380" spans="1:5" ht="15.75">
      <c r="A7380" s="129"/>
      <c r="B7380" s="274"/>
      <c r="C7380" s="98"/>
      <c r="D7380" s="98"/>
      <c r="E7380" s="276"/>
    </row>
    <row r="7381" spans="1:5" ht="15.75">
      <c r="A7381" s="129"/>
      <c r="B7381" s="274"/>
      <c r="C7381" s="98"/>
      <c r="D7381" s="98"/>
      <c r="E7381" s="276"/>
    </row>
    <row r="7382" spans="1:5" ht="15.75">
      <c r="A7382" s="129"/>
      <c r="B7382" s="274"/>
      <c r="C7382" s="98"/>
      <c r="D7382" s="98"/>
      <c r="E7382" s="276"/>
    </row>
    <row r="7383" spans="1:5" ht="15.75">
      <c r="A7383" s="129"/>
      <c r="B7383" s="274"/>
      <c r="C7383" s="98"/>
      <c r="D7383" s="98"/>
      <c r="E7383" s="276"/>
    </row>
    <row r="7384" spans="1:5" ht="15.75">
      <c r="A7384" s="129"/>
      <c r="B7384" s="274"/>
      <c r="C7384" s="98"/>
      <c r="D7384" s="98"/>
      <c r="E7384" s="276"/>
    </row>
    <row r="7385" spans="1:5" ht="15.75">
      <c r="A7385" s="129"/>
      <c r="B7385" s="274"/>
      <c r="C7385" s="98"/>
      <c r="D7385" s="98"/>
      <c r="E7385" s="276"/>
    </row>
    <row r="7386" spans="1:5" ht="15.75">
      <c r="A7386" s="129"/>
      <c r="B7386" s="274"/>
      <c r="C7386" s="98"/>
      <c r="D7386" s="98"/>
      <c r="E7386" s="276"/>
    </row>
    <row r="7387" spans="1:5" ht="15.75">
      <c r="A7387" s="129"/>
      <c r="B7387" s="274"/>
      <c r="C7387" s="98"/>
      <c r="D7387" s="98"/>
      <c r="E7387" s="276"/>
    </row>
    <row r="7388" spans="1:5" ht="15.75">
      <c r="A7388" s="129"/>
      <c r="B7388" s="274"/>
      <c r="C7388" s="98"/>
      <c r="D7388" s="98"/>
      <c r="E7388" s="276"/>
    </row>
    <row r="7389" spans="1:5" ht="15.75">
      <c r="A7389" s="129"/>
      <c r="B7389" s="274"/>
      <c r="C7389" s="98"/>
      <c r="D7389" s="98"/>
      <c r="E7389" s="276"/>
    </row>
    <row r="7390" spans="1:5" ht="15.75">
      <c r="A7390" s="129"/>
      <c r="B7390" s="274"/>
      <c r="C7390" s="98"/>
      <c r="D7390" s="98"/>
      <c r="E7390" s="276"/>
    </row>
    <row r="7391" spans="1:5" ht="15.75">
      <c r="A7391" s="129"/>
      <c r="B7391" s="274"/>
      <c r="C7391" s="98"/>
      <c r="D7391" s="98"/>
      <c r="E7391" s="276"/>
    </row>
    <row r="7392" spans="1:5" ht="15.75">
      <c r="A7392" s="129"/>
      <c r="B7392" s="274"/>
      <c r="C7392" s="98"/>
      <c r="D7392" s="98"/>
      <c r="E7392" s="276"/>
    </row>
    <row r="7393" spans="1:5" ht="15.75">
      <c r="A7393" s="129"/>
      <c r="B7393" s="274"/>
      <c r="C7393" s="98"/>
      <c r="D7393" s="98"/>
      <c r="E7393" s="276"/>
    </row>
    <row r="7394" spans="1:5" ht="15.75">
      <c r="A7394" s="129"/>
      <c r="B7394" s="274"/>
      <c r="C7394" s="98"/>
      <c r="D7394" s="98"/>
      <c r="E7394" s="276"/>
    </row>
    <row r="7395" spans="1:5" ht="15.75">
      <c r="A7395" s="129"/>
      <c r="B7395" s="274"/>
      <c r="C7395" s="98"/>
      <c r="D7395" s="98"/>
      <c r="E7395" s="276"/>
    </row>
    <row r="7396" spans="1:5" ht="15.75">
      <c r="A7396" s="129"/>
      <c r="B7396" s="274"/>
      <c r="C7396" s="98"/>
      <c r="D7396" s="98"/>
      <c r="E7396" s="276"/>
    </row>
    <row r="7397" spans="1:5" ht="15.75">
      <c r="A7397" s="129"/>
      <c r="B7397" s="274"/>
      <c r="C7397" s="98"/>
      <c r="D7397" s="98"/>
      <c r="E7397" s="276"/>
    </row>
    <row r="7398" spans="1:5" ht="15.75">
      <c r="A7398" s="129"/>
      <c r="B7398" s="274"/>
      <c r="C7398" s="98"/>
      <c r="D7398" s="98"/>
      <c r="E7398" s="276"/>
    </row>
    <row r="7399" spans="1:5" ht="15.75">
      <c r="A7399" s="129"/>
      <c r="B7399" s="274"/>
      <c r="C7399" s="98"/>
      <c r="D7399" s="98"/>
      <c r="E7399" s="276"/>
    </row>
    <row r="7400" spans="1:5" ht="15.75">
      <c r="A7400" s="129"/>
      <c r="B7400" s="274"/>
      <c r="C7400" s="98"/>
      <c r="D7400" s="98"/>
      <c r="E7400" s="276"/>
    </row>
    <row r="7401" spans="1:5" ht="15.75">
      <c r="A7401" s="129"/>
      <c r="B7401" s="274"/>
      <c r="C7401" s="98"/>
      <c r="D7401" s="98"/>
      <c r="E7401" s="276"/>
    </row>
    <row r="7402" spans="1:5" ht="15.75">
      <c r="A7402" s="129"/>
      <c r="B7402" s="274"/>
      <c r="C7402" s="98"/>
      <c r="D7402" s="98"/>
      <c r="E7402" s="276"/>
    </row>
    <row r="7403" spans="1:5" ht="15.75">
      <c r="A7403" s="129"/>
      <c r="B7403" s="274"/>
      <c r="C7403" s="98"/>
      <c r="D7403" s="98"/>
      <c r="E7403" s="276"/>
    </row>
    <row r="7404" spans="1:5" ht="15.75">
      <c r="A7404" s="129"/>
      <c r="B7404" s="274"/>
      <c r="C7404" s="98"/>
      <c r="D7404" s="98"/>
      <c r="E7404" s="276"/>
    </row>
    <row r="7405" spans="1:5" ht="15.75">
      <c r="A7405" s="129"/>
      <c r="B7405" s="274"/>
      <c r="C7405" s="98"/>
      <c r="D7405" s="98"/>
      <c r="E7405" s="276"/>
    </row>
    <row r="7406" spans="1:5" ht="15.75">
      <c r="A7406" s="129"/>
      <c r="B7406" s="274"/>
      <c r="C7406" s="98"/>
      <c r="D7406" s="98"/>
      <c r="E7406" s="276"/>
    </row>
    <row r="7407" spans="1:5" ht="15.75">
      <c r="A7407" s="129"/>
      <c r="B7407" s="274"/>
      <c r="C7407" s="98"/>
      <c r="D7407" s="98"/>
      <c r="E7407" s="276"/>
    </row>
    <row r="7408" spans="1:5" ht="15.75">
      <c r="A7408" s="129"/>
      <c r="B7408" s="274"/>
      <c r="C7408" s="98"/>
      <c r="D7408" s="98"/>
      <c r="E7408" s="276"/>
    </row>
    <row r="7409" spans="1:5" ht="15.75">
      <c r="A7409" s="129"/>
      <c r="B7409" s="274"/>
      <c r="C7409" s="98"/>
      <c r="D7409" s="98"/>
      <c r="E7409" s="276"/>
    </row>
    <row r="7410" spans="1:5" ht="15.75">
      <c r="A7410" s="129"/>
      <c r="B7410" s="274"/>
      <c r="C7410" s="98"/>
      <c r="D7410" s="98"/>
      <c r="E7410" s="276"/>
    </row>
    <row r="7411" spans="1:5" ht="15.75">
      <c r="A7411" s="129"/>
      <c r="B7411" s="274"/>
      <c r="C7411" s="98"/>
      <c r="D7411" s="98"/>
      <c r="E7411" s="276"/>
    </row>
    <row r="7412" spans="1:5" ht="15.75">
      <c r="A7412" s="129"/>
      <c r="B7412" s="274"/>
      <c r="C7412" s="98"/>
      <c r="D7412" s="98"/>
      <c r="E7412" s="276"/>
    </row>
    <row r="7413" spans="1:5" ht="15.75">
      <c r="A7413" s="129"/>
      <c r="B7413" s="274"/>
      <c r="C7413" s="98"/>
      <c r="D7413" s="98"/>
      <c r="E7413" s="276"/>
    </row>
    <row r="7414" spans="1:5" ht="15.75">
      <c r="A7414" s="129"/>
      <c r="B7414" s="274"/>
      <c r="C7414" s="98"/>
      <c r="D7414" s="98"/>
      <c r="E7414" s="276"/>
    </row>
    <row r="7415" spans="1:5" ht="15.75">
      <c r="A7415" s="129"/>
      <c r="B7415" s="274"/>
      <c r="C7415" s="98"/>
      <c r="D7415" s="98"/>
      <c r="E7415" s="276"/>
    </row>
    <row r="7416" spans="1:5" ht="15.75">
      <c r="A7416" s="129"/>
      <c r="B7416" s="274"/>
      <c r="C7416" s="98"/>
      <c r="D7416" s="98"/>
      <c r="E7416" s="276"/>
    </row>
    <row r="7417" spans="1:5" ht="15.75">
      <c r="A7417" s="129"/>
      <c r="B7417" s="274"/>
      <c r="C7417" s="98"/>
      <c r="D7417" s="98"/>
      <c r="E7417" s="276"/>
    </row>
    <row r="7418" spans="1:5" ht="15.75">
      <c r="A7418" s="129"/>
      <c r="B7418" s="274"/>
      <c r="C7418" s="98"/>
      <c r="D7418" s="98"/>
      <c r="E7418" s="276"/>
    </row>
    <row r="7419" spans="1:5" ht="15.75">
      <c r="A7419" s="129"/>
      <c r="B7419" s="274"/>
      <c r="C7419" s="98"/>
      <c r="D7419" s="98"/>
      <c r="E7419" s="276"/>
    </row>
    <row r="7420" spans="1:5" ht="15.75">
      <c r="A7420" s="129"/>
      <c r="B7420" s="274"/>
      <c r="C7420" s="98"/>
      <c r="D7420" s="98"/>
      <c r="E7420" s="276"/>
    </row>
    <row r="7421" spans="1:5" ht="15.75">
      <c r="A7421" s="129"/>
      <c r="B7421" s="274"/>
      <c r="C7421" s="98"/>
      <c r="D7421" s="98"/>
      <c r="E7421" s="276"/>
    </row>
    <row r="7422" spans="1:5" ht="15.75">
      <c r="A7422" s="129"/>
      <c r="B7422" s="274"/>
      <c r="C7422" s="98"/>
      <c r="D7422" s="98"/>
      <c r="E7422" s="276"/>
    </row>
    <row r="7423" spans="1:5" ht="15.75">
      <c r="A7423" s="129"/>
      <c r="B7423" s="274"/>
      <c r="C7423" s="98"/>
      <c r="D7423" s="98"/>
      <c r="E7423" s="276"/>
    </row>
    <row r="7424" spans="1:5" ht="15.75">
      <c r="A7424" s="129"/>
      <c r="B7424" s="274"/>
      <c r="C7424" s="98"/>
      <c r="D7424" s="98"/>
      <c r="E7424" s="276"/>
    </row>
    <row r="7425" spans="1:5" ht="15.75">
      <c r="A7425" s="129"/>
      <c r="B7425" s="274"/>
      <c r="C7425" s="98"/>
      <c r="D7425" s="98"/>
      <c r="E7425" s="276"/>
    </row>
    <row r="7426" spans="1:5" ht="15.75">
      <c r="A7426" s="129"/>
      <c r="B7426" s="274"/>
      <c r="C7426" s="98"/>
      <c r="D7426" s="98"/>
      <c r="E7426" s="276"/>
    </row>
    <row r="7427" spans="1:5" ht="15.75">
      <c r="A7427" s="129"/>
      <c r="B7427" s="274"/>
      <c r="C7427" s="98"/>
      <c r="D7427" s="98"/>
      <c r="E7427" s="276"/>
    </row>
    <row r="7428" spans="1:5" ht="15.75">
      <c r="A7428" s="129"/>
      <c r="B7428" s="274"/>
      <c r="C7428" s="98"/>
      <c r="D7428" s="98"/>
      <c r="E7428" s="276"/>
    </row>
    <row r="7429" spans="1:5" ht="15.75">
      <c r="A7429" s="129"/>
      <c r="B7429" s="274"/>
      <c r="C7429" s="98"/>
      <c r="D7429" s="98"/>
      <c r="E7429" s="276"/>
    </row>
    <row r="7430" spans="1:5" ht="15.75">
      <c r="A7430" s="129"/>
      <c r="B7430" s="274"/>
      <c r="C7430" s="98"/>
      <c r="D7430" s="98"/>
      <c r="E7430" s="276"/>
    </row>
    <row r="7431" spans="1:5" ht="15.75">
      <c r="A7431" s="129"/>
      <c r="B7431" s="274"/>
      <c r="C7431" s="98"/>
      <c r="D7431" s="98"/>
      <c r="E7431" s="276"/>
    </row>
    <row r="7432" spans="1:5" ht="15.75">
      <c r="A7432" s="129"/>
      <c r="B7432" s="274"/>
      <c r="C7432" s="98"/>
      <c r="D7432" s="98"/>
      <c r="E7432" s="276"/>
    </row>
    <row r="7433" spans="1:5" ht="15.75">
      <c r="A7433" s="129"/>
      <c r="B7433" s="274"/>
      <c r="C7433" s="98"/>
      <c r="D7433" s="98"/>
      <c r="E7433" s="276"/>
    </row>
    <row r="7434" spans="1:5" ht="15.75">
      <c r="A7434" s="129"/>
      <c r="B7434" s="274"/>
      <c r="C7434" s="98"/>
      <c r="D7434" s="98"/>
      <c r="E7434" s="276"/>
    </row>
    <row r="7435" spans="1:5" ht="15.75">
      <c r="A7435" s="129"/>
      <c r="B7435" s="274"/>
      <c r="C7435" s="98"/>
      <c r="D7435" s="98"/>
      <c r="E7435" s="276"/>
    </row>
    <row r="7436" spans="1:5" ht="15.75">
      <c r="A7436" s="129"/>
      <c r="B7436" s="274"/>
      <c r="C7436" s="98"/>
      <c r="D7436" s="98"/>
      <c r="E7436" s="276"/>
    </row>
    <row r="7437" spans="1:5" ht="15.75">
      <c r="A7437" s="129"/>
      <c r="B7437" s="274"/>
      <c r="C7437" s="98"/>
      <c r="D7437" s="98"/>
      <c r="E7437" s="276"/>
    </row>
    <row r="7438" spans="1:5" ht="15.75">
      <c r="A7438" s="129"/>
      <c r="B7438" s="274"/>
      <c r="C7438" s="98"/>
      <c r="D7438" s="98"/>
      <c r="E7438" s="276"/>
    </row>
    <row r="7439" spans="1:5" ht="15.75">
      <c r="A7439" s="129"/>
      <c r="B7439" s="274"/>
      <c r="C7439" s="98"/>
      <c r="D7439" s="98"/>
      <c r="E7439" s="276"/>
    </row>
    <row r="7440" spans="1:5" ht="15.75">
      <c r="A7440" s="129"/>
      <c r="B7440" s="274"/>
      <c r="C7440" s="98"/>
      <c r="D7440" s="98"/>
      <c r="E7440" s="276"/>
    </row>
    <row r="7441" spans="1:5" ht="15.75">
      <c r="A7441" s="129"/>
      <c r="B7441" s="274"/>
      <c r="C7441" s="98"/>
      <c r="D7441" s="98"/>
      <c r="E7441" s="276"/>
    </row>
    <row r="7442" spans="1:5" ht="15.75">
      <c r="A7442" s="129"/>
      <c r="B7442" s="274"/>
      <c r="C7442" s="98"/>
      <c r="D7442" s="98"/>
      <c r="E7442" s="276"/>
    </row>
    <row r="7443" spans="1:5" ht="15.75">
      <c r="A7443" s="129"/>
      <c r="B7443" s="274"/>
      <c r="C7443" s="98"/>
      <c r="D7443" s="98"/>
      <c r="E7443" s="276"/>
    </row>
    <row r="7444" spans="1:5" ht="15.75">
      <c r="A7444" s="129"/>
      <c r="B7444" s="274"/>
      <c r="C7444" s="98"/>
      <c r="D7444" s="98"/>
      <c r="E7444" s="276"/>
    </row>
    <row r="7445" spans="1:5" ht="15.75">
      <c r="A7445" s="129"/>
      <c r="B7445" s="274"/>
      <c r="C7445" s="98"/>
      <c r="D7445" s="98"/>
      <c r="E7445" s="276"/>
    </row>
    <row r="7446" spans="1:5" ht="15.75">
      <c r="A7446" s="129"/>
      <c r="B7446" s="274"/>
      <c r="C7446" s="98"/>
      <c r="D7446" s="98"/>
      <c r="E7446" s="276"/>
    </row>
    <row r="7447" spans="1:5" ht="15.75">
      <c r="A7447" s="129"/>
      <c r="B7447" s="274"/>
      <c r="C7447" s="98"/>
      <c r="D7447" s="98"/>
      <c r="E7447" s="276"/>
    </row>
    <row r="7448" spans="1:5" ht="15.75">
      <c r="A7448" s="129"/>
      <c r="B7448" s="274"/>
      <c r="C7448" s="98"/>
      <c r="D7448" s="98"/>
      <c r="E7448" s="276"/>
    </row>
    <row r="7449" spans="1:5" ht="15.75">
      <c r="A7449" s="129"/>
      <c r="B7449" s="274"/>
      <c r="C7449" s="98"/>
      <c r="D7449" s="98"/>
      <c r="E7449" s="276"/>
    </row>
    <row r="7450" spans="1:5" ht="15.75">
      <c r="A7450" s="129"/>
      <c r="B7450" s="274"/>
      <c r="C7450" s="98"/>
      <c r="D7450" s="98"/>
      <c r="E7450" s="276"/>
    </row>
    <row r="7451" spans="1:5" ht="15.75">
      <c r="A7451" s="129"/>
      <c r="B7451" s="274"/>
      <c r="C7451" s="98"/>
      <c r="D7451" s="98"/>
      <c r="E7451" s="276"/>
    </row>
    <row r="7452" spans="1:5" ht="15.75">
      <c r="A7452" s="129"/>
      <c r="B7452" s="274"/>
      <c r="C7452" s="98"/>
      <c r="D7452" s="98"/>
      <c r="E7452" s="276"/>
    </row>
    <row r="7453" spans="1:5" ht="15.75">
      <c r="A7453" s="129"/>
      <c r="B7453" s="274"/>
      <c r="C7453" s="98"/>
      <c r="D7453" s="98"/>
      <c r="E7453" s="276"/>
    </row>
    <row r="7454" spans="1:5" ht="15.75">
      <c r="A7454" s="129"/>
      <c r="B7454" s="274"/>
      <c r="C7454" s="98"/>
      <c r="D7454" s="98"/>
      <c r="E7454" s="276"/>
    </row>
    <row r="7455" spans="1:5" ht="15.75">
      <c r="A7455" s="129"/>
      <c r="B7455" s="274"/>
      <c r="C7455" s="98"/>
      <c r="D7455" s="98"/>
      <c r="E7455" s="276"/>
    </row>
    <row r="7456" spans="1:5" ht="15.75">
      <c r="A7456" s="129"/>
      <c r="B7456" s="274"/>
      <c r="C7456" s="98"/>
      <c r="D7456" s="98"/>
      <c r="E7456" s="276"/>
    </row>
    <row r="7457" spans="1:5" ht="15.75">
      <c r="A7457" s="129"/>
      <c r="B7457" s="274"/>
      <c r="C7457" s="98"/>
      <c r="D7457" s="98"/>
      <c r="E7457" s="276"/>
    </row>
    <row r="7458" spans="1:5" ht="15.75">
      <c r="A7458" s="129"/>
      <c r="B7458" s="274"/>
      <c r="C7458" s="98"/>
      <c r="D7458" s="98"/>
      <c r="E7458" s="276"/>
    </row>
    <row r="7459" spans="1:5" ht="15.75">
      <c r="A7459" s="129"/>
      <c r="B7459" s="274"/>
      <c r="C7459" s="98"/>
      <c r="D7459" s="98"/>
      <c r="E7459" s="276"/>
    </row>
    <row r="7460" spans="1:5" ht="15.75">
      <c r="A7460" s="129"/>
      <c r="B7460" s="274"/>
      <c r="C7460" s="98"/>
      <c r="D7460" s="98"/>
      <c r="E7460" s="276"/>
    </row>
    <row r="7461" spans="1:5" ht="15.75">
      <c r="A7461" s="129"/>
      <c r="B7461" s="274"/>
      <c r="C7461" s="98"/>
      <c r="D7461" s="98"/>
      <c r="E7461" s="276"/>
    </row>
    <row r="7462" spans="1:5" ht="15.75">
      <c r="A7462" s="129"/>
      <c r="B7462" s="274"/>
      <c r="C7462" s="98"/>
      <c r="D7462" s="98"/>
      <c r="E7462" s="276"/>
    </row>
    <row r="7463" spans="1:5" ht="15.75">
      <c r="A7463" s="129"/>
      <c r="B7463" s="274"/>
      <c r="C7463" s="98"/>
      <c r="D7463" s="98"/>
      <c r="E7463" s="276"/>
    </row>
    <row r="7464" spans="1:5" ht="15.75">
      <c r="A7464" s="129"/>
      <c r="B7464" s="274"/>
      <c r="C7464" s="98"/>
      <c r="D7464" s="98"/>
      <c r="E7464" s="276"/>
    </row>
    <row r="7465" spans="1:5" ht="15.75">
      <c r="A7465" s="129"/>
      <c r="B7465" s="274"/>
      <c r="C7465" s="98"/>
      <c r="D7465" s="98"/>
      <c r="E7465" s="276"/>
    </row>
    <row r="7466" spans="1:5" ht="15.75">
      <c r="A7466" s="129"/>
      <c r="B7466" s="274"/>
      <c r="C7466" s="98"/>
      <c r="D7466" s="98"/>
      <c r="E7466" s="276"/>
    </row>
    <row r="7467" spans="1:5" ht="15.75">
      <c r="A7467" s="129"/>
      <c r="B7467" s="274"/>
      <c r="C7467" s="98"/>
      <c r="D7467" s="98"/>
      <c r="E7467" s="276"/>
    </row>
    <row r="7468" spans="1:5" ht="15.75">
      <c r="A7468" s="129"/>
      <c r="B7468" s="274"/>
      <c r="C7468" s="98"/>
      <c r="D7468" s="98"/>
      <c r="E7468" s="276"/>
    </row>
    <row r="7469" spans="1:5" ht="15.75">
      <c r="A7469" s="129"/>
      <c r="B7469" s="274"/>
      <c r="C7469" s="98"/>
      <c r="D7469" s="98"/>
      <c r="E7469" s="276"/>
    </row>
    <row r="7470" spans="1:5" ht="15.75">
      <c r="A7470" s="129"/>
      <c r="B7470" s="274"/>
      <c r="C7470" s="98"/>
      <c r="D7470" s="98"/>
      <c r="E7470" s="276"/>
    </row>
    <row r="7471" spans="1:5" ht="15.75">
      <c r="A7471" s="129"/>
      <c r="B7471" s="274"/>
      <c r="C7471" s="98"/>
      <c r="D7471" s="98"/>
      <c r="E7471" s="276"/>
    </row>
    <row r="7472" spans="1:5" ht="15.75">
      <c r="A7472" s="129"/>
      <c r="B7472" s="274"/>
      <c r="C7472" s="98"/>
      <c r="D7472" s="98"/>
      <c r="E7472" s="276"/>
    </row>
    <row r="7473" spans="1:5" ht="15.75">
      <c r="A7473" s="129"/>
      <c r="B7473" s="274"/>
      <c r="C7473" s="98"/>
      <c r="D7473" s="98"/>
      <c r="E7473" s="276"/>
    </row>
    <row r="7474" spans="1:5" ht="15.75">
      <c r="A7474" s="129"/>
      <c r="B7474" s="274"/>
      <c r="C7474" s="98"/>
      <c r="D7474" s="98"/>
      <c r="E7474" s="276"/>
    </row>
    <row r="7475" spans="1:5" ht="15.75">
      <c r="A7475" s="129"/>
      <c r="B7475" s="274"/>
      <c r="C7475" s="98"/>
      <c r="D7475" s="98"/>
      <c r="E7475" s="276"/>
    </row>
    <row r="7476" spans="1:5" ht="15.75">
      <c r="A7476" s="129"/>
      <c r="B7476" s="274"/>
      <c r="C7476" s="98"/>
      <c r="D7476" s="98"/>
      <c r="E7476" s="276"/>
    </row>
    <row r="7477" spans="1:5" ht="15.75">
      <c r="A7477" s="129"/>
      <c r="B7477" s="274"/>
      <c r="C7477" s="98"/>
      <c r="D7477" s="98"/>
      <c r="E7477" s="276"/>
    </row>
    <row r="7478" spans="1:5" ht="15.75">
      <c r="A7478" s="129"/>
      <c r="B7478" s="274"/>
      <c r="C7478" s="98"/>
      <c r="D7478" s="98"/>
      <c r="E7478" s="276"/>
    </row>
    <row r="7479" spans="1:5" ht="15.75">
      <c r="A7479" s="129"/>
      <c r="B7479" s="274"/>
      <c r="C7479" s="98"/>
      <c r="D7479" s="98"/>
      <c r="E7479" s="276"/>
    </row>
    <row r="7480" spans="1:5" ht="15.75">
      <c r="A7480" s="129"/>
      <c r="B7480" s="274"/>
      <c r="C7480" s="98"/>
      <c r="D7480" s="98"/>
      <c r="E7480" s="276"/>
    </row>
    <row r="7481" spans="1:5" ht="15.75">
      <c r="A7481" s="129"/>
      <c r="B7481" s="274"/>
      <c r="C7481" s="98"/>
      <c r="D7481" s="98"/>
      <c r="E7481" s="276"/>
    </row>
    <row r="7482" spans="1:5" ht="15.75">
      <c r="A7482" s="129"/>
      <c r="B7482" s="274"/>
      <c r="C7482" s="98"/>
      <c r="D7482" s="98"/>
      <c r="E7482" s="276"/>
    </row>
    <row r="7483" spans="1:5" ht="15.75">
      <c r="A7483" s="129"/>
      <c r="B7483" s="274"/>
      <c r="C7483" s="98"/>
      <c r="D7483" s="98"/>
      <c r="E7483" s="276"/>
    </row>
    <row r="7484" spans="1:5" ht="15.75">
      <c r="A7484" s="129"/>
      <c r="B7484" s="274"/>
      <c r="C7484" s="98"/>
      <c r="D7484" s="98"/>
      <c r="E7484" s="276"/>
    </row>
    <row r="7485" spans="1:5" ht="15.75">
      <c r="A7485" s="129"/>
      <c r="B7485" s="274"/>
      <c r="C7485" s="98"/>
      <c r="D7485" s="98"/>
      <c r="E7485" s="276"/>
    </row>
    <row r="7486" spans="1:5" ht="15.75">
      <c r="A7486" s="129"/>
      <c r="B7486" s="274"/>
      <c r="C7486" s="98"/>
      <c r="D7486" s="98"/>
      <c r="E7486" s="276"/>
    </row>
    <row r="7487" spans="1:5" ht="15.75">
      <c r="A7487" s="129"/>
      <c r="B7487" s="274"/>
      <c r="C7487" s="98"/>
      <c r="D7487" s="98"/>
      <c r="E7487" s="276"/>
    </row>
    <row r="7488" spans="1:5" ht="15.75">
      <c r="A7488" s="129"/>
      <c r="B7488" s="274"/>
      <c r="C7488" s="98"/>
      <c r="D7488" s="98"/>
      <c r="E7488" s="276"/>
    </row>
    <row r="7489" spans="1:5" ht="15.75">
      <c r="A7489" s="129"/>
      <c r="B7489" s="274"/>
      <c r="C7489" s="98"/>
      <c r="D7489" s="98"/>
      <c r="E7489" s="276"/>
    </row>
    <row r="7490" spans="1:5" ht="15.75">
      <c r="A7490" s="129"/>
      <c r="B7490" s="274"/>
      <c r="C7490" s="98"/>
      <c r="D7490" s="98"/>
      <c r="E7490" s="276"/>
    </row>
    <row r="7491" spans="1:5" ht="15.75">
      <c r="A7491" s="129"/>
      <c r="B7491" s="274"/>
      <c r="C7491" s="98"/>
      <c r="D7491" s="98"/>
      <c r="E7491" s="276"/>
    </row>
    <row r="7492" spans="1:5" ht="15.75">
      <c r="A7492" s="129"/>
      <c r="B7492" s="274"/>
      <c r="C7492" s="98"/>
      <c r="D7492" s="98"/>
      <c r="E7492" s="276"/>
    </row>
    <row r="7493" spans="1:5" ht="15.75">
      <c r="A7493" s="129"/>
      <c r="B7493" s="274"/>
      <c r="C7493" s="98"/>
      <c r="D7493" s="98"/>
      <c r="E7493" s="276"/>
    </row>
    <row r="7494" spans="1:5" ht="15.75">
      <c r="A7494" s="129"/>
      <c r="B7494" s="274"/>
      <c r="C7494" s="98"/>
      <c r="D7494" s="98"/>
      <c r="E7494" s="276"/>
    </row>
    <row r="7495" spans="1:5" ht="15.75">
      <c r="A7495" s="129"/>
      <c r="B7495" s="274"/>
      <c r="C7495" s="98"/>
      <c r="D7495" s="98"/>
      <c r="E7495" s="276"/>
    </row>
    <row r="7496" spans="1:5" ht="15.75">
      <c r="A7496" s="129"/>
      <c r="B7496" s="274"/>
      <c r="C7496" s="98"/>
      <c r="D7496" s="98"/>
      <c r="E7496" s="276"/>
    </row>
    <row r="7497" spans="1:5" ht="15.75">
      <c r="A7497" s="129"/>
      <c r="B7497" s="274"/>
      <c r="C7497" s="98"/>
      <c r="D7497" s="98"/>
      <c r="E7497" s="276"/>
    </row>
    <row r="7498" spans="1:5" ht="15.75">
      <c r="A7498" s="129"/>
      <c r="B7498" s="274"/>
      <c r="C7498" s="98"/>
      <c r="D7498" s="98"/>
      <c r="E7498" s="276"/>
    </row>
    <row r="7499" spans="1:5" ht="15.75">
      <c r="A7499" s="129"/>
      <c r="B7499" s="274"/>
      <c r="C7499" s="98"/>
      <c r="D7499" s="98"/>
      <c r="E7499" s="276"/>
    </row>
    <row r="7500" spans="1:5" ht="15.75">
      <c r="A7500" s="129"/>
      <c r="B7500" s="274"/>
      <c r="C7500" s="98"/>
      <c r="D7500" s="98"/>
      <c r="E7500" s="276"/>
    </row>
    <row r="7501" spans="1:5" ht="15.75">
      <c r="A7501" s="129"/>
      <c r="B7501" s="274"/>
      <c r="C7501" s="98"/>
      <c r="D7501" s="98"/>
      <c r="E7501" s="276"/>
    </row>
    <row r="7502" spans="1:5" ht="15.75">
      <c r="A7502" s="129"/>
      <c r="B7502" s="274"/>
      <c r="C7502" s="98"/>
      <c r="D7502" s="98"/>
      <c r="E7502" s="276"/>
    </row>
    <row r="7503" spans="1:5" ht="15.75">
      <c r="A7503" s="129"/>
      <c r="B7503" s="274"/>
      <c r="C7503" s="98"/>
      <c r="D7503" s="98"/>
      <c r="E7503" s="276"/>
    </row>
    <row r="7504" spans="1:5" ht="15.75">
      <c r="A7504" s="129"/>
      <c r="B7504" s="274"/>
      <c r="C7504" s="98"/>
      <c r="D7504" s="98"/>
      <c r="E7504" s="276"/>
    </row>
    <row r="7505" spans="1:5" ht="15.75">
      <c r="A7505" s="129"/>
      <c r="B7505" s="274"/>
      <c r="C7505" s="98"/>
      <c r="D7505" s="98"/>
      <c r="E7505" s="276"/>
    </row>
    <row r="7506" spans="1:5" ht="15.75">
      <c r="A7506" s="129"/>
      <c r="B7506" s="274"/>
      <c r="C7506" s="98"/>
      <c r="D7506" s="98"/>
      <c r="E7506" s="276"/>
    </row>
    <row r="7507" spans="1:5" ht="15.75">
      <c r="A7507" s="129"/>
      <c r="B7507" s="274"/>
      <c r="C7507" s="98"/>
      <c r="D7507" s="98"/>
      <c r="E7507" s="276"/>
    </row>
    <row r="7508" spans="1:5" ht="15.75">
      <c r="A7508" s="129"/>
      <c r="B7508" s="274"/>
      <c r="C7508" s="98"/>
      <c r="D7508" s="98"/>
      <c r="E7508" s="276"/>
    </row>
    <row r="7509" spans="1:5" ht="15.75">
      <c r="A7509" s="129"/>
      <c r="B7509" s="274"/>
      <c r="C7509" s="98"/>
      <c r="D7509" s="98"/>
      <c r="E7509" s="276"/>
    </row>
    <row r="7510" spans="1:5" ht="15.75">
      <c r="A7510" s="129"/>
      <c r="B7510" s="274"/>
      <c r="C7510" s="98"/>
      <c r="D7510" s="98"/>
      <c r="E7510" s="276"/>
    </row>
    <row r="7511" spans="1:5" ht="15.75">
      <c r="A7511" s="129"/>
      <c r="B7511" s="274"/>
      <c r="C7511" s="98"/>
      <c r="D7511" s="98"/>
      <c r="E7511" s="276"/>
    </row>
    <row r="7512" spans="1:5" ht="15.75">
      <c r="A7512" s="129"/>
      <c r="B7512" s="274"/>
      <c r="C7512" s="98"/>
      <c r="D7512" s="98"/>
      <c r="E7512" s="276"/>
    </row>
    <row r="7513" spans="1:5" ht="15.75">
      <c r="A7513" s="129"/>
      <c r="B7513" s="274"/>
      <c r="C7513" s="98"/>
      <c r="D7513" s="98"/>
      <c r="E7513" s="276"/>
    </row>
    <row r="7514" spans="1:5" ht="15.75">
      <c r="A7514" s="129"/>
      <c r="B7514" s="274"/>
      <c r="C7514" s="98"/>
      <c r="D7514" s="98"/>
      <c r="E7514" s="276"/>
    </row>
    <row r="7515" spans="1:5" ht="15.75">
      <c r="A7515" s="129"/>
      <c r="B7515" s="274"/>
      <c r="C7515" s="98"/>
      <c r="D7515" s="98"/>
      <c r="E7515" s="276"/>
    </row>
    <row r="7516" spans="1:5" ht="15.75">
      <c r="A7516" s="129"/>
      <c r="B7516" s="274"/>
      <c r="C7516" s="98"/>
      <c r="D7516" s="98"/>
      <c r="E7516" s="276"/>
    </row>
    <row r="7517" spans="1:5" ht="15.75">
      <c r="A7517" s="129"/>
      <c r="B7517" s="274"/>
      <c r="C7517" s="98"/>
      <c r="D7517" s="98"/>
      <c r="E7517" s="276"/>
    </row>
    <row r="7518" spans="1:5" ht="15.75">
      <c r="A7518" s="129"/>
      <c r="B7518" s="274"/>
      <c r="C7518" s="98"/>
      <c r="D7518" s="98"/>
      <c r="E7518" s="276"/>
    </row>
    <row r="7519" spans="1:5" ht="15.75">
      <c r="A7519" s="129"/>
      <c r="B7519" s="274"/>
      <c r="C7519" s="98"/>
      <c r="D7519" s="98"/>
      <c r="E7519" s="276"/>
    </row>
    <row r="7520" spans="1:5" ht="15.75">
      <c r="A7520" s="129"/>
      <c r="B7520" s="274"/>
      <c r="C7520" s="98"/>
      <c r="D7520" s="98"/>
      <c r="E7520" s="276"/>
    </row>
    <row r="7521" spans="1:5" ht="15.75">
      <c r="A7521" s="129"/>
      <c r="B7521" s="274"/>
      <c r="C7521" s="98"/>
      <c r="D7521" s="98"/>
      <c r="E7521" s="276"/>
    </row>
    <row r="7522" spans="1:5" ht="15.75">
      <c r="A7522" s="129"/>
      <c r="B7522" s="274"/>
      <c r="C7522" s="98"/>
      <c r="D7522" s="98"/>
      <c r="E7522" s="276"/>
    </row>
    <row r="7523" spans="1:5" ht="15.75">
      <c r="A7523" s="129"/>
      <c r="B7523" s="274"/>
      <c r="C7523" s="98"/>
      <c r="D7523" s="98"/>
      <c r="E7523" s="276"/>
    </row>
    <row r="7524" spans="1:5" ht="15.75">
      <c r="A7524" s="129"/>
      <c r="B7524" s="274"/>
      <c r="C7524" s="98"/>
      <c r="D7524" s="98"/>
      <c r="E7524" s="276"/>
    </row>
    <row r="7525" spans="1:5" ht="15.75">
      <c r="A7525" s="129"/>
      <c r="B7525" s="274"/>
      <c r="C7525" s="98"/>
      <c r="D7525" s="98"/>
      <c r="E7525" s="276"/>
    </row>
    <row r="7526" spans="1:5" ht="15.75">
      <c r="A7526" s="129"/>
      <c r="B7526" s="274"/>
      <c r="C7526" s="98"/>
      <c r="D7526" s="98"/>
      <c r="E7526" s="276"/>
    </row>
    <row r="7527" spans="1:5" ht="15.75">
      <c r="A7527" s="129"/>
      <c r="B7527" s="274"/>
      <c r="C7527" s="98"/>
      <c r="D7527" s="98"/>
      <c r="E7527" s="276"/>
    </row>
    <row r="7528" spans="1:5" ht="15.75">
      <c r="A7528" s="129"/>
      <c r="B7528" s="274"/>
      <c r="C7528" s="98"/>
      <c r="D7528" s="98"/>
      <c r="E7528" s="276"/>
    </row>
    <row r="7529" spans="1:5" ht="15.75">
      <c r="A7529" s="129"/>
      <c r="B7529" s="274"/>
      <c r="C7529" s="98"/>
      <c r="D7529" s="98"/>
      <c r="E7529" s="276"/>
    </row>
    <row r="7530" spans="1:5" ht="15.75">
      <c r="A7530" s="129"/>
      <c r="B7530" s="274"/>
      <c r="C7530" s="98"/>
      <c r="D7530" s="98"/>
      <c r="E7530" s="276"/>
    </row>
    <row r="7531" spans="1:5" ht="15.75">
      <c r="A7531" s="129"/>
      <c r="B7531" s="274"/>
      <c r="C7531" s="98"/>
      <c r="D7531" s="98"/>
      <c r="E7531" s="276"/>
    </row>
    <row r="7532" spans="1:5" ht="15.75">
      <c r="A7532" s="129"/>
      <c r="B7532" s="274"/>
      <c r="C7532" s="98"/>
      <c r="D7532" s="98"/>
      <c r="E7532" s="276"/>
    </row>
    <row r="7533" spans="1:5" ht="15.75">
      <c r="A7533" s="129"/>
      <c r="B7533" s="274"/>
      <c r="C7533" s="98"/>
      <c r="D7533" s="98"/>
      <c r="E7533" s="276"/>
    </row>
    <row r="7534" spans="1:5" ht="15.75">
      <c r="A7534" s="129"/>
      <c r="B7534" s="274"/>
      <c r="C7534" s="98"/>
      <c r="D7534" s="98"/>
      <c r="E7534" s="276"/>
    </row>
    <row r="7535" spans="1:5" ht="15.75">
      <c r="A7535" s="129"/>
      <c r="B7535" s="274"/>
      <c r="C7535" s="98"/>
      <c r="D7535" s="98"/>
      <c r="E7535" s="276"/>
    </row>
    <row r="7536" spans="1:5" ht="15.75">
      <c r="A7536" s="129"/>
      <c r="B7536" s="274"/>
      <c r="C7536" s="98"/>
      <c r="D7536" s="98"/>
      <c r="E7536" s="276"/>
    </row>
    <row r="7537" spans="1:5" ht="15.75">
      <c r="A7537" s="129"/>
      <c r="B7537" s="274"/>
      <c r="C7537" s="98"/>
      <c r="D7537" s="98"/>
      <c r="E7537" s="276"/>
    </row>
    <row r="7538" spans="1:5" ht="15.75">
      <c r="A7538" s="129"/>
      <c r="B7538" s="274"/>
      <c r="C7538" s="98"/>
      <c r="D7538" s="98"/>
      <c r="E7538" s="276"/>
    </row>
    <row r="7539" spans="1:5" ht="15.75">
      <c r="A7539" s="129"/>
      <c r="B7539" s="274"/>
      <c r="C7539" s="98"/>
      <c r="D7539" s="98"/>
      <c r="E7539" s="276"/>
    </row>
    <row r="7540" spans="1:5" ht="15.75">
      <c r="A7540" s="129"/>
      <c r="B7540" s="274"/>
      <c r="C7540" s="98"/>
      <c r="D7540" s="98"/>
      <c r="E7540" s="276"/>
    </row>
    <row r="7541" spans="1:5" ht="15.75">
      <c r="A7541" s="129"/>
      <c r="B7541" s="274"/>
      <c r="C7541" s="98"/>
      <c r="D7541" s="98"/>
      <c r="E7541" s="276"/>
    </row>
    <row r="7542" spans="1:5" ht="15.75">
      <c r="A7542" s="129"/>
      <c r="B7542" s="274"/>
      <c r="C7542" s="98"/>
      <c r="D7542" s="98"/>
      <c r="E7542" s="276"/>
    </row>
    <row r="7543" spans="1:5" ht="15.75">
      <c r="A7543" s="129"/>
      <c r="B7543" s="274"/>
      <c r="C7543" s="98"/>
      <c r="D7543" s="98"/>
      <c r="E7543" s="276"/>
    </row>
    <row r="7544" spans="1:5" ht="15.75">
      <c r="A7544" s="129"/>
      <c r="B7544" s="274"/>
      <c r="C7544" s="98"/>
      <c r="D7544" s="98"/>
      <c r="E7544" s="276"/>
    </row>
    <row r="7545" spans="1:5" ht="15.75">
      <c r="A7545" s="129"/>
      <c r="B7545" s="274"/>
      <c r="C7545" s="98"/>
      <c r="D7545" s="98"/>
      <c r="E7545" s="276"/>
    </row>
    <row r="7546" spans="1:5" ht="15.75">
      <c r="A7546" s="129"/>
      <c r="B7546" s="274"/>
      <c r="C7546" s="98"/>
      <c r="D7546" s="98"/>
      <c r="E7546" s="276"/>
    </row>
    <row r="7547" spans="1:5" ht="15.75">
      <c r="A7547" s="129"/>
      <c r="B7547" s="274"/>
      <c r="C7547" s="98"/>
      <c r="D7547" s="98"/>
      <c r="E7547" s="276"/>
    </row>
    <row r="7548" spans="1:5" ht="15.75">
      <c r="A7548" s="129"/>
      <c r="B7548" s="274"/>
      <c r="C7548" s="98"/>
      <c r="D7548" s="98"/>
      <c r="E7548" s="276"/>
    </row>
    <row r="7549" spans="1:5" ht="15.75">
      <c r="A7549" s="129"/>
      <c r="B7549" s="274"/>
      <c r="C7549" s="98"/>
      <c r="D7549" s="98"/>
      <c r="E7549" s="276"/>
    </row>
    <row r="7550" spans="1:5" ht="15.75">
      <c r="A7550" s="129"/>
      <c r="B7550" s="274"/>
      <c r="C7550" s="98"/>
      <c r="D7550" s="98"/>
      <c r="E7550" s="276"/>
    </row>
    <row r="7551" spans="1:5" ht="15.75">
      <c r="A7551" s="129"/>
      <c r="B7551" s="274"/>
      <c r="C7551" s="98"/>
      <c r="D7551" s="98"/>
      <c r="E7551" s="276"/>
    </row>
    <row r="7552" spans="1:5" ht="15.75">
      <c r="A7552" s="129"/>
      <c r="B7552" s="274"/>
      <c r="C7552" s="98"/>
      <c r="D7552" s="98"/>
      <c r="E7552" s="276"/>
    </row>
    <row r="7553" spans="1:5" ht="15.75">
      <c r="A7553" s="129"/>
      <c r="B7553" s="274"/>
      <c r="C7553" s="98"/>
      <c r="D7553" s="98"/>
      <c r="E7553" s="276"/>
    </row>
    <row r="7554" spans="1:5" ht="15.75">
      <c r="A7554" s="129"/>
      <c r="B7554" s="274"/>
      <c r="C7554" s="98"/>
      <c r="D7554" s="98"/>
      <c r="E7554" s="276"/>
    </row>
    <row r="7555" spans="1:5" ht="15.75">
      <c r="A7555" s="129"/>
      <c r="B7555" s="274"/>
      <c r="C7555" s="98"/>
      <c r="D7555" s="98"/>
      <c r="E7555" s="276"/>
    </row>
    <row r="7556" spans="1:5" ht="15.75">
      <c r="A7556" s="129"/>
      <c r="B7556" s="274"/>
      <c r="C7556" s="98"/>
      <c r="D7556" s="98"/>
      <c r="E7556" s="276"/>
    </row>
    <row r="7557" spans="1:5" ht="15.75">
      <c r="A7557" s="129"/>
      <c r="B7557" s="274"/>
      <c r="C7557" s="98"/>
      <c r="D7557" s="98"/>
      <c r="E7557" s="276"/>
    </row>
    <row r="7558" spans="1:5" ht="15.75">
      <c r="A7558" s="129"/>
      <c r="B7558" s="274"/>
      <c r="C7558" s="98"/>
      <c r="D7558" s="98"/>
      <c r="E7558" s="276"/>
    </row>
    <row r="7559" spans="1:5" ht="15.75">
      <c r="A7559" s="129"/>
      <c r="B7559" s="274"/>
      <c r="C7559" s="98"/>
      <c r="D7559" s="98"/>
      <c r="E7559" s="276"/>
    </row>
    <row r="7560" spans="1:5" ht="15.75">
      <c r="A7560" s="129"/>
      <c r="B7560" s="274"/>
      <c r="C7560" s="98"/>
      <c r="D7560" s="98"/>
      <c r="E7560" s="276"/>
    </row>
    <row r="7561" spans="1:5" ht="15.75">
      <c r="A7561" s="129"/>
      <c r="B7561" s="274"/>
      <c r="C7561" s="98"/>
      <c r="D7561" s="98"/>
      <c r="E7561" s="276"/>
    </row>
    <row r="7562" spans="1:5" ht="15.75">
      <c r="A7562" s="129"/>
      <c r="B7562" s="274"/>
      <c r="C7562" s="98"/>
      <c r="D7562" s="98"/>
      <c r="E7562" s="276"/>
    </row>
    <row r="7563" spans="1:5" ht="15.75">
      <c r="A7563" s="129"/>
      <c r="B7563" s="274"/>
      <c r="C7563" s="98"/>
      <c r="D7563" s="98"/>
      <c r="E7563" s="276"/>
    </row>
    <row r="7564" spans="1:5" ht="15.75">
      <c r="A7564" s="129"/>
      <c r="B7564" s="274"/>
      <c r="C7564" s="98"/>
      <c r="D7564" s="98"/>
      <c r="E7564" s="276"/>
    </row>
    <row r="7565" spans="1:5" ht="15.75">
      <c r="A7565" s="129"/>
      <c r="B7565" s="274"/>
      <c r="C7565" s="98"/>
      <c r="D7565" s="98"/>
      <c r="E7565" s="276"/>
    </row>
    <row r="7566" spans="1:5" ht="15.75">
      <c r="A7566" s="129"/>
      <c r="B7566" s="274"/>
      <c r="C7566" s="98"/>
      <c r="D7566" s="98"/>
      <c r="E7566" s="276"/>
    </row>
    <row r="7567" spans="1:5" ht="15.75">
      <c r="A7567" s="129"/>
      <c r="B7567" s="274"/>
      <c r="C7567" s="98"/>
      <c r="D7567" s="98"/>
      <c r="E7567" s="276"/>
    </row>
    <row r="7568" spans="1:5" ht="15.75">
      <c r="A7568" s="129"/>
      <c r="B7568" s="274"/>
      <c r="C7568" s="98"/>
      <c r="D7568" s="98"/>
      <c r="E7568" s="276"/>
    </row>
    <row r="7569" spans="1:5" ht="15.75">
      <c r="A7569" s="129"/>
      <c r="B7569" s="274"/>
      <c r="C7569" s="98"/>
      <c r="D7569" s="98"/>
      <c r="E7569" s="276"/>
    </row>
    <row r="7570" spans="1:5" ht="15.75">
      <c r="A7570" s="129"/>
      <c r="B7570" s="274"/>
      <c r="C7570" s="98"/>
      <c r="D7570" s="98"/>
      <c r="E7570" s="276"/>
    </row>
    <row r="7571" spans="1:5" ht="15.75">
      <c r="A7571" s="129"/>
      <c r="B7571" s="274"/>
      <c r="C7571" s="98"/>
      <c r="D7571" s="98"/>
      <c r="E7571" s="276"/>
    </row>
    <row r="7572" spans="1:5" ht="15.75">
      <c r="A7572" s="129"/>
      <c r="B7572" s="274"/>
      <c r="C7572" s="98"/>
      <c r="D7572" s="98"/>
      <c r="E7572" s="276"/>
    </row>
    <row r="7573" spans="1:5" ht="15.75">
      <c r="A7573" s="129"/>
      <c r="B7573" s="274"/>
      <c r="C7573" s="98"/>
      <c r="D7573" s="98"/>
      <c r="E7573" s="276"/>
    </row>
    <row r="7574" spans="1:5" ht="15.75">
      <c r="A7574" s="129"/>
      <c r="B7574" s="274"/>
      <c r="C7574" s="98"/>
      <c r="D7574" s="98"/>
      <c r="E7574" s="276"/>
    </row>
    <row r="7575" spans="1:5" ht="15.75">
      <c r="A7575" s="129"/>
      <c r="B7575" s="274"/>
      <c r="C7575" s="98"/>
      <c r="D7575" s="98"/>
      <c r="E7575" s="276"/>
    </row>
    <row r="7576" spans="1:5" ht="15.75">
      <c r="A7576" s="129"/>
      <c r="B7576" s="274"/>
      <c r="C7576" s="98"/>
      <c r="D7576" s="98"/>
      <c r="E7576" s="276"/>
    </row>
    <row r="7577" spans="1:5" ht="15.75">
      <c r="A7577" s="129"/>
      <c r="B7577" s="274"/>
      <c r="C7577" s="98"/>
      <c r="D7577" s="98"/>
      <c r="E7577" s="276"/>
    </row>
    <row r="7578" spans="1:5" ht="15.75">
      <c r="A7578" s="129"/>
      <c r="B7578" s="274"/>
      <c r="C7578" s="98"/>
      <c r="D7578" s="98"/>
      <c r="E7578" s="276"/>
    </row>
    <row r="7579" spans="1:5" ht="15.75">
      <c r="A7579" s="129"/>
      <c r="B7579" s="274"/>
      <c r="C7579" s="98"/>
      <c r="D7579" s="98"/>
      <c r="E7579" s="276"/>
    </row>
    <row r="7580" spans="1:5" ht="15.75">
      <c r="A7580" s="129"/>
      <c r="B7580" s="274"/>
      <c r="C7580" s="98"/>
      <c r="D7580" s="98"/>
      <c r="E7580" s="276"/>
    </row>
    <row r="7581" spans="1:5" ht="15.75">
      <c r="A7581" s="129"/>
      <c r="B7581" s="274"/>
      <c r="C7581" s="98"/>
      <c r="D7581" s="98"/>
      <c r="E7581" s="276"/>
    </row>
    <row r="7582" spans="1:5" ht="15.75">
      <c r="A7582" s="129"/>
      <c r="B7582" s="274"/>
      <c r="C7582" s="98"/>
      <c r="D7582" s="98"/>
      <c r="E7582" s="276"/>
    </row>
    <row r="7583" spans="1:5" ht="15.75">
      <c r="A7583" s="129"/>
      <c r="B7583" s="274"/>
      <c r="C7583" s="98"/>
      <c r="D7583" s="98"/>
      <c r="E7583" s="276"/>
    </row>
    <row r="7584" spans="1:5" ht="15.75">
      <c r="A7584" s="129"/>
      <c r="B7584" s="274"/>
      <c r="C7584" s="98"/>
      <c r="D7584" s="98"/>
      <c r="E7584" s="276"/>
    </row>
    <row r="7585" spans="1:5" ht="15.75">
      <c r="A7585" s="129"/>
      <c r="B7585" s="274"/>
      <c r="C7585" s="98"/>
      <c r="D7585" s="98"/>
      <c r="E7585" s="276"/>
    </row>
    <row r="7586" spans="1:5" ht="15.75">
      <c r="A7586" s="129"/>
      <c r="B7586" s="274"/>
      <c r="C7586" s="98"/>
      <c r="D7586" s="98"/>
      <c r="E7586" s="276"/>
    </row>
    <row r="7587" spans="1:5" ht="15.75">
      <c r="A7587" s="129"/>
      <c r="B7587" s="274"/>
      <c r="C7587" s="98"/>
      <c r="D7587" s="98"/>
      <c r="E7587" s="276"/>
    </row>
    <row r="7588" spans="1:5" ht="15.75">
      <c r="A7588" s="129"/>
      <c r="B7588" s="274"/>
      <c r="C7588" s="98"/>
      <c r="D7588" s="98"/>
      <c r="E7588" s="276"/>
    </row>
    <row r="7589" spans="1:5" ht="15.75">
      <c r="A7589" s="129"/>
      <c r="B7589" s="274"/>
      <c r="C7589" s="98"/>
      <c r="D7589" s="98"/>
      <c r="E7589" s="276"/>
    </row>
    <row r="7590" spans="1:5" ht="15.75">
      <c r="A7590" s="129"/>
      <c r="B7590" s="274"/>
      <c r="C7590" s="98"/>
      <c r="D7590" s="98"/>
      <c r="E7590" s="276"/>
    </row>
    <row r="7591" spans="1:5" ht="15.75">
      <c r="A7591" s="129"/>
      <c r="B7591" s="274"/>
      <c r="C7591" s="98"/>
      <c r="D7591" s="98"/>
      <c r="E7591" s="276"/>
    </row>
    <row r="7592" spans="1:5" ht="15.75">
      <c r="A7592" s="129"/>
      <c r="B7592" s="274"/>
      <c r="C7592" s="98"/>
      <c r="D7592" s="98"/>
      <c r="E7592" s="276"/>
    </row>
    <row r="7593" spans="1:5" ht="15.75">
      <c r="A7593" s="129"/>
      <c r="B7593" s="274"/>
      <c r="C7593" s="98"/>
      <c r="D7593" s="98"/>
      <c r="E7593" s="276"/>
    </row>
    <row r="7594" spans="1:5" ht="15.75">
      <c r="A7594" s="129"/>
      <c r="B7594" s="274"/>
      <c r="C7594" s="98"/>
      <c r="D7594" s="98"/>
      <c r="E7594" s="276"/>
    </row>
    <row r="7595" spans="1:5" ht="15.75">
      <c r="A7595" s="129"/>
      <c r="B7595" s="274"/>
      <c r="C7595" s="98"/>
      <c r="D7595" s="98"/>
      <c r="E7595" s="276"/>
    </row>
    <row r="7596" spans="1:5" ht="15.75">
      <c r="A7596" s="129"/>
      <c r="B7596" s="274"/>
      <c r="C7596" s="98"/>
      <c r="D7596" s="98"/>
      <c r="E7596" s="276"/>
    </row>
    <row r="7597" spans="1:5" ht="15.75">
      <c r="A7597" s="129"/>
      <c r="B7597" s="274"/>
      <c r="C7597" s="98"/>
      <c r="D7597" s="98"/>
      <c r="E7597" s="276"/>
    </row>
    <row r="7598" spans="1:5" ht="15.75">
      <c r="A7598" s="129"/>
      <c r="B7598" s="274"/>
      <c r="C7598" s="98"/>
      <c r="D7598" s="98"/>
      <c r="E7598" s="276"/>
    </row>
    <row r="7599" spans="1:5" ht="15.75">
      <c r="A7599" s="129"/>
      <c r="B7599" s="274"/>
      <c r="C7599" s="98"/>
      <c r="D7599" s="98"/>
      <c r="E7599" s="276"/>
    </row>
    <row r="7600" spans="1:5" ht="15.75">
      <c r="A7600" s="129"/>
      <c r="B7600" s="274"/>
      <c r="C7600" s="98"/>
      <c r="D7600" s="98"/>
      <c r="E7600" s="276"/>
    </row>
    <row r="7601" spans="1:5" ht="15.75">
      <c r="A7601" s="129"/>
      <c r="B7601" s="274"/>
      <c r="C7601" s="98"/>
      <c r="D7601" s="98"/>
      <c r="E7601" s="276"/>
    </row>
    <row r="7602" spans="1:5" ht="15.75">
      <c r="A7602" s="129"/>
      <c r="B7602" s="274"/>
      <c r="C7602" s="98"/>
      <c r="D7602" s="98"/>
      <c r="E7602" s="276"/>
    </row>
    <row r="7603" spans="1:5" ht="15.75">
      <c r="A7603" s="129"/>
      <c r="B7603" s="274"/>
      <c r="C7603" s="98"/>
      <c r="D7603" s="98"/>
      <c r="E7603" s="276"/>
    </row>
    <row r="7604" spans="1:5" ht="15.75">
      <c r="A7604" s="129"/>
      <c r="B7604" s="274"/>
      <c r="C7604" s="98"/>
      <c r="D7604" s="98"/>
      <c r="E7604" s="276"/>
    </row>
    <row r="7605" spans="1:5" ht="15.75">
      <c r="A7605" s="129"/>
      <c r="B7605" s="274"/>
      <c r="C7605" s="98"/>
      <c r="D7605" s="98"/>
      <c r="E7605" s="276"/>
    </row>
    <row r="7606" spans="1:5" ht="15.75">
      <c r="A7606" s="129"/>
      <c r="B7606" s="274"/>
      <c r="C7606" s="98"/>
      <c r="D7606" s="98"/>
      <c r="E7606" s="276"/>
    </row>
    <row r="7607" spans="1:5" ht="15.75">
      <c r="A7607" s="129"/>
      <c r="B7607" s="274"/>
      <c r="C7607" s="98"/>
      <c r="D7607" s="98"/>
      <c r="E7607" s="276"/>
    </row>
    <row r="7608" spans="1:5" ht="15.75">
      <c r="A7608" s="129"/>
      <c r="B7608" s="274"/>
      <c r="C7608" s="98"/>
      <c r="D7608" s="98"/>
      <c r="E7608" s="276"/>
    </row>
    <row r="7609" spans="1:5" ht="15.75">
      <c r="A7609" s="129"/>
      <c r="B7609" s="274"/>
      <c r="C7609" s="98"/>
      <c r="D7609" s="98"/>
      <c r="E7609" s="276"/>
    </row>
    <row r="7610" spans="1:5" ht="15.75">
      <c r="A7610" s="129"/>
      <c r="B7610" s="274"/>
      <c r="C7610" s="98"/>
      <c r="D7610" s="98"/>
      <c r="E7610" s="276"/>
    </row>
    <row r="7611" spans="1:5" ht="15.75">
      <c r="A7611" s="129"/>
      <c r="B7611" s="274"/>
      <c r="C7611" s="98"/>
      <c r="D7611" s="98"/>
      <c r="E7611" s="276"/>
    </row>
    <row r="7612" spans="1:5" ht="15.75">
      <c r="A7612" s="129"/>
      <c r="B7612" s="274"/>
      <c r="C7612" s="98"/>
      <c r="D7612" s="98"/>
      <c r="E7612" s="276"/>
    </row>
    <row r="7613" spans="1:5" ht="15.75">
      <c r="A7613" s="129"/>
      <c r="B7613" s="274"/>
      <c r="C7613" s="98"/>
      <c r="D7613" s="98"/>
      <c r="E7613" s="276"/>
    </row>
    <row r="7614" spans="1:5" ht="15.75">
      <c r="A7614" s="129"/>
      <c r="B7614" s="274"/>
      <c r="C7614" s="98"/>
      <c r="D7614" s="98"/>
      <c r="E7614" s="276"/>
    </row>
    <row r="7615" spans="1:5" ht="15.75">
      <c r="A7615" s="129"/>
      <c r="B7615" s="274"/>
      <c r="C7615" s="98"/>
      <c r="D7615" s="98"/>
      <c r="E7615" s="276"/>
    </row>
    <row r="7616" spans="1:5" ht="15.75">
      <c r="A7616" s="129"/>
      <c r="B7616" s="274"/>
      <c r="C7616" s="98"/>
      <c r="D7616" s="98"/>
      <c r="E7616" s="276"/>
    </row>
    <row r="7617" spans="1:5" ht="15.75">
      <c r="A7617" s="129"/>
      <c r="B7617" s="274"/>
      <c r="C7617" s="98"/>
      <c r="D7617" s="98"/>
      <c r="E7617" s="276"/>
    </row>
    <row r="7618" spans="1:5" ht="15.75">
      <c r="A7618" s="129"/>
      <c r="B7618" s="274"/>
      <c r="C7618" s="98"/>
      <c r="D7618" s="98"/>
      <c r="E7618" s="276"/>
    </row>
    <row r="7619" spans="1:5" ht="15.75">
      <c r="A7619" s="129"/>
      <c r="B7619" s="274"/>
      <c r="C7619" s="98"/>
      <c r="D7619" s="98"/>
      <c r="E7619" s="276"/>
    </row>
    <row r="7620" spans="1:5" ht="15.75">
      <c r="A7620" s="129"/>
      <c r="B7620" s="274"/>
      <c r="C7620" s="98"/>
      <c r="D7620" s="98"/>
      <c r="E7620" s="276"/>
    </row>
    <row r="7621" spans="1:5" ht="15.75">
      <c r="A7621" s="129"/>
      <c r="B7621" s="274"/>
      <c r="C7621" s="98"/>
      <c r="D7621" s="98"/>
      <c r="E7621" s="276"/>
    </row>
    <row r="7622" spans="1:5" ht="15.75">
      <c r="A7622" s="129"/>
      <c r="B7622" s="274"/>
      <c r="C7622" s="98"/>
      <c r="D7622" s="98"/>
      <c r="E7622" s="276"/>
    </row>
    <row r="7623" spans="1:5" ht="15.75">
      <c r="A7623" s="129"/>
      <c r="B7623" s="274"/>
      <c r="C7623" s="98"/>
      <c r="D7623" s="98"/>
      <c r="E7623" s="276"/>
    </row>
    <row r="7624" spans="1:5" ht="15.75">
      <c r="A7624" s="129"/>
      <c r="B7624" s="274"/>
      <c r="C7624" s="98"/>
      <c r="D7624" s="98"/>
      <c r="E7624" s="276"/>
    </row>
    <row r="7625" spans="1:5" ht="15.75">
      <c r="A7625" s="129"/>
      <c r="B7625" s="274"/>
      <c r="C7625" s="98"/>
      <c r="D7625" s="98"/>
      <c r="E7625" s="276"/>
    </row>
    <row r="7626" spans="1:5" ht="15.75">
      <c r="A7626" s="129"/>
      <c r="B7626" s="274"/>
      <c r="C7626" s="98"/>
      <c r="D7626" s="98"/>
      <c r="E7626" s="276"/>
    </row>
    <row r="7627" spans="1:5" ht="15.75">
      <c r="A7627" s="129"/>
      <c r="B7627" s="274"/>
      <c r="C7627" s="98"/>
      <c r="D7627" s="98"/>
      <c r="E7627" s="276"/>
    </row>
    <row r="7628" spans="1:5" ht="15.75">
      <c r="A7628" s="129"/>
      <c r="B7628" s="274"/>
      <c r="C7628" s="98"/>
      <c r="D7628" s="98"/>
      <c r="E7628" s="276"/>
    </row>
    <row r="7629" spans="1:5" ht="15.75">
      <c r="A7629" s="129"/>
      <c r="B7629" s="274"/>
      <c r="C7629" s="98"/>
      <c r="D7629" s="98"/>
      <c r="E7629" s="276"/>
    </row>
    <row r="7630" spans="1:5" ht="15.75">
      <c r="A7630" s="129"/>
      <c r="B7630" s="274"/>
      <c r="C7630" s="98"/>
      <c r="D7630" s="98"/>
      <c r="E7630" s="276"/>
    </row>
    <row r="7631" spans="1:5" ht="15.75">
      <c r="A7631" s="129"/>
      <c r="B7631" s="274"/>
      <c r="C7631" s="98"/>
      <c r="D7631" s="98"/>
      <c r="E7631" s="276"/>
    </row>
    <row r="7632" spans="1:5" ht="15.75">
      <c r="A7632" s="129"/>
      <c r="B7632" s="274"/>
      <c r="C7632" s="98"/>
      <c r="D7632" s="98"/>
      <c r="E7632" s="276"/>
    </row>
    <row r="7633" spans="1:5" ht="15.75">
      <c r="A7633" s="129"/>
      <c r="B7633" s="274"/>
      <c r="C7633" s="98"/>
      <c r="D7633" s="98"/>
      <c r="E7633" s="276"/>
    </row>
    <row r="7634" spans="1:5" ht="15.75">
      <c r="A7634" s="129"/>
      <c r="B7634" s="274"/>
      <c r="C7634" s="98"/>
      <c r="D7634" s="98"/>
      <c r="E7634" s="276"/>
    </row>
    <row r="7635" spans="1:5" ht="15.75">
      <c r="A7635" s="129"/>
      <c r="B7635" s="274"/>
      <c r="C7635" s="98"/>
      <c r="D7635" s="98"/>
      <c r="E7635" s="276"/>
    </row>
    <row r="7636" spans="1:5" ht="15.75">
      <c r="A7636" s="129"/>
      <c r="B7636" s="274"/>
      <c r="C7636" s="98"/>
      <c r="D7636" s="98"/>
      <c r="E7636" s="276"/>
    </row>
    <row r="7637" spans="1:5" ht="15.75">
      <c r="A7637" s="129"/>
      <c r="B7637" s="274"/>
      <c r="C7637" s="98"/>
      <c r="D7637" s="98"/>
      <c r="E7637" s="276"/>
    </row>
    <row r="7638" spans="1:5" ht="15.75">
      <c r="A7638" s="129"/>
      <c r="B7638" s="274"/>
      <c r="C7638" s="98"/>
      <c r="D7638" s="98"/>
      <c r="E7638" s="276"/>
    </row>
    <row r="7639" spans="1:5" ht="15.75">
      <c r="A7639" s="129"/>
      <c r="B7639" s="274"/>
      <c r="C7639" s="98"/>
      <c r="D7639" s="98"/>
      <c r="E7639" s="276"/>
    </row>
    <row r="7640" spans="1:5" ht="15.75">
      <c r="A7640" s="129"/>
      <c r="B7640" s="274"/>
      <c r="C7640" s="98"/>
      <c r="D7640" s="98"/>
      <c r="E7640" s="276"/>
    </row>
    <row r="7641" spans="1:5" ht="15.75">
      <c r="A7641" s="129"/>
      <c r="B7641" s="274"/>
      <c r="C7641" s="98"/>
      <c r="D7641" s="98"/>
      <c r="E7641" s="276"/>
    </row>
    <row r="7642" spans="1:5" ht="15.75">
      <c r="A7642" s="129"/>
      <c r="B7642" s="274"/>
      <c r="C7642" s="98"/>
      <c r="D7642" s="98"/>
      <c r="E7642" s="276"/>
    </row>
    <row r="7643" spans="1:5" ht="15.75">
      <c r="A7643" s="129"/>
      <c r="B7643" s="274"/>
      <c r="C7643" s="98"/>
      <c r="D7643" s="98"/>
      <c r="E7643" s="276"/>
    </row>
    <row r="7644" spans="1:5" ht="15.75">
      <c r="A7644" s="129"/>
      <c r="B7644" s="274"/>
      <c r="C7644" s="98"/>
      <c r="D7644" s="98"/>
      <c r="E7644" s="276"/>
    </row>
    <row r="7645" spans="1:5" ht="15.75">
      <c r="A7645" s="129"/>
      <c r="B7645" s="274"/>
      <c r="C7645" s="98"/>
      <c r="D7645" s="98"/>
      <c r="E7645" s="276"/>
    </row>
    <row r="7646" spans="1:5" ht="15.75">
      <c r="A7646" s="129"/>
      <c r="B7646" s="274"/>
      <c r="C7646" s="98"/>
      <c r="D7646" s="98"/>
      <c r="E7646" s="276"/>
    </row>
    <row r="7647" spans="1:5" ht="15.75">
      <c r="A7647" s="129"/>
      <c r="B7647" s="274"/>
      <c r="C7647" s="98"/>
      <c r="D7647" s="98"/>
      <c r="E7647" s="276"/>
    </row>
    <row r="7648" spans="1:5" ht="15.75">
      <c r="A7648" s="129"/>
      <c r="B7648" s="274"/>
      <c r="C7648" s="98"/>
      <c r="D7648" s="98"/>
      <c r="E7648" s="276"/>
    </row>
    <row r="7649" spans="1:5" ht="15.75">
      <c r="A7649" s="129"/>
      <c r="B7649" s="274"/>
      <c r="C7649" s="98"/>
      <c r="D7649" s="98"/>
      <c r="E7649" s="276"/>
    </row>
    <row r="7650" spans="1:5" ht="15.75">
      <c r="A7650" s="129"/>
      <c r="B7650" s="274"/>
      <c r="C7650" s="98"/>
      <c r="D7650" s="98"/>
      <c r="E7650" s="276"/>
    </row>
    <row r="7651" spans="1:5" ht="15.75">
      <c r="A7651" s="129"/>
      <c r="B7651" s="274"/>
      <c r="C7651" s="98"/>
      <c r="D7651" s="98"/>
      <c r="E7651" s="276"/>
    </row>
    <row r="7652" spans="1:5" ht="15.75">
      <c r="A7652" s="129"/>
      <c r="B7652" s="274"/>
      <c r="C7652" s="98"/>
      <c r="D7652" s="98"/>
      <c r="E7652" s="276"/>
    </row>
    <row r="7653" spans="1:5" ht="15.75">
      <c r="A7653" s="129"/>
      <c r="B7653" s="274"/>
      <c r="C7653" s="98"/>
      <c r="D7653" s="98"/>
      <c r="E7653" s="276"/>
    </row>
    <row r="7654" spans="1:5" ht="15.75">
      <c r="A7654" s="129"/>
      <c r="B7654" s="274"/>
      <c r="C7654" s="98"/>
      <c r="D7654" s="98"/>
      <c r="E7654" s="276"/>
    </row>
    <row r="7655" spans="1:5" ht="15.75">
      <c r="A7655" s="129"/>
      <c r="B7655" s="274"/>
      <c r="C7655" s="98"/>
      <c r="D7655" s="98"/>
      <c r="E7655" s="276"/>
    </row>
    <row r="7656" spans="1:5" ht="15.75">
      <c r="A7656" s="129"/>
      <c r="B7656" s="274"/>
      <c r="C7656" s="98"/>
      <c r="D7656" s="98"/>
      <c r="E7656" s="276"/>
    </row>
    <row r="7657" spans="1:5" ht="15.75">
      <c r="A7657" s="129"/>
      <c r="B7657" s="274"/>
      <c r="C7657" s="98"/>
      <c r="D7657" s="98"/>
      <c r="E7657" s="276"/>
    </row>
    <row r="7658" spans="1:5" ht="15.75">
      <c r="A7658" s="129"/>
      <c r="B7658" s="274"/>
      <c r="C7658" s="98"/>
      <c r="D7658" s="98"/>
      <c r="E7658" s="276"/>
    </row>
    <row r="7659" spans="1:5" ht="15.75">
      <c r="A7659" s="129"/>
      <c r="B7659" s="274"/>
      <c r="C7659" s="98"/>
      <c r="D7659" s="98"/>
      <c r="E7659" s="276"/>
    </row>
    <row r="7660" spans="1:5" ht="15.75">
      <c r="A7660" s="129"/>
      <c r="B7660" s="274"/>
      <c r="C7660" s="98"/>
      <c r="D7660" s="98"/>
      <c r="E7660" s="276"/>
    </row>
    <row r="7661" spans="1:5" ht="15.75">
      <c r="A7661" s="129"/>
      <c r="B7661" s="274"/>
      <c r="C7661" s="98"/>
      <c r="D7661" s="98"/>
      <c r="E7661" s="276"/>
    </row>
    <row r="7662" spans="1:5" ht="15.75">
      <c r="A7662" s="129"/>
      <c r="B7662" s="274"/>
      <c r="C7662" s="98"/>
      <c r="D7662" s="98"/>
      <c r="E7662" s="276"/>
    </row>
    <row r="7663" spans="1:5" ht="15.75">
      <c r="A7663" s="129"/>
      <c r="B7663" s="274"/>
      <c r="C7663" s="98"/>
      <c r="D7663" s="98"/>
      <c r="E7663" s="276"/>
    </row>
    <row r="7664" spans="1:5" ht="15.75">
      <c r="A7664" s="129"/>
      <c r="B7664" s="274"/>
      <c r="C7664" s="98"/>
      <c r="D7664" s="98"/>
      <c r="E7664" s="276"/>
    </row>
    <row r="7665" spans="1:5" ht="15.75">
      <c r="A7665" s="129"/>
      <c r="B7665" s="274"/>
      <c r="C7665" s="98"/>
      <c r="D7665" s="98"/>
      <c r="E7665" s="276"/>
    </row>
    <row r="7666" spans="1:5" ht="15.75">
      <c r="A7666" s="129"/>
      <c r="B7666" s="274"/>
      <c r="C7666" s="98"/>
      <c r="D7666" s="98"/>
      <c r="E7666" s="276"/>
    </row>
    <row r="7667" spans="1:5" ht="15.75">
      <c r="A7667" s="129"/>
      <c r="B7667" s="274"/>
      <c r="C7667" s="98"/>
      <c r="D7667" s="98"/>
      <c r="E7667" s="276"/>
    </row>
    <row r="7668" spans="1:5" ht="15.75">
      <c r="A7668" s="129"/>
      <c r="B7668" s="274"/>
      <c r="C7668" s="98"/>
      <c r="D7668" s="98"/>
      <c r="E7668" s="276"/>
    </row>
    <row r="7669" spans="1:5" ht="15.75">
      <c r="A7669" s="129"/>
      <c r="B7669" s="274"/>
      <c r="C7669" s="98"/>
      <c r="D7669" s="98"/>
      <c r="E7669" s="276"/>
    </row>
    <row r="7670" spans="1:5" ht="15.75">
      <c r="A7670" s="129"/>
      <c r="B7670" s="274"/>
      <c r="C7670" s="98"/>
      <c r="D7670" s="98"/>
      <c r="E7670" s="276"/>
    </row>
    <row r="7671" spans="1:5" ht="15.75">
      <c r="A7671" s="129"/>
      <c r="B7671" s="274"/>
      <c r="C7671" s="98"/>
      <c r="D7671" s="98"/>
      <c r="E7671" s="276"/>
    </row>
    <row r="7672" spans="1:5" ht="15.75">
      <c r="A7672" s="129"/>
      <c r="B7672" s="274"/>
      <c r="C7672" s="98"/>
      <c r="D7672" s="98"/>
      <c r="E7672" s="276"/>
    </row>
    <row r="7673" spans="1:5" ht="15.75">
      <c r="A7673" s="129"/>
      <c r="B7673" s="274"/>
      <c r="C7673" s="98"/>
      <c r="D7673" s="98"/>
      <c r="E7673" s="276"/>
    </row>
    <row r="7674" spans="1:5" ht="15.75">
      <c r="A7674" s="129"/>
      <c r="B7674" s="274"/>
      <c r="C7674" s="98"/>
      <c r="D7674" s="98"/>
      <c r="E7674" s="276"/>
    </row>
    <row r="7675" spans="1:5" ht="15.75">
      <c r="A7675" s="129"/>
      <c r="B7675" s="274"/>
      <c r="C7675" s="98"/>
      <c r="D7675" s="98"/>
      <c r="E7675" s="276"/>
    </row>
    <row r="7676" spans="1:5" ht="15.75">
      <c r="A7676" s="129"/>
      <c r="B7676" s="274"/>
      <c r="C7676" s="98"/>
      <c r="D7676" s="98"/>
      <c r="E7676" s="276"/>
    </row>
    <row r="7677" spans="1:5" ht="15.75">
      <c r="A7677" s="129"/>
      <c r="B7677" s="274"/>
      <c r="C7677" s="98"/>
      <c r="D7677" s="98"/>
      <c r="E7677" s="276"/>
    </row>
    <row r="7678" spans="1:5" ht="15.75">
      <c r="A7678" s="129"/>
      <c r="B7678" s="274"/>
      <c r="C7678" s="98"/>
      <c r="D7678" s="98"/>
      <c r="E7678" s="276"/>
    </row>
    <row r="7679" spans="1:5" ht="15.75">
      <c r="A7679" s="129"/>
      <c r="B7679" s="274"/>
      <c r="C7679" s="98"/>
      <c r="D7679" s="98"/>
      <c r="E7679" s="276"/>
    </row>
    <row r="7680" spans="1:5" ht="15.75">
      <c r="A7680" s="129"/>
      <c r="B7680" s="274"/>
      <c r="C7680" s="98"/>
      <c r="D7680" s="98"/>
      <c r="E7680" s="276"/>
    </row>
    <row r="7681" spans="1:5" ht="15.75">
      <c r="A7681" s="129"/>
      <c r="B7681" s="274"/>
      <c r="C7681" s="98"/>
      <c r="D7681" s="98"/>
      <c r="E7681" s="276"/>
    </row>
    <row r="7682" spans="1:5" ht="15.75">
      <c r="A7682" s="129"/>
      <c r="B7682" s="274"/>
      <c r="C7682" s="98"/>
      <c r="D7682" s="98"/>
      <c r="E7682" s="276"/>
    </row>
    <row r="7683" spans="1:5" ht="15.75">
      <c r="A7683" s="129"/>
      <c r="B7683" s="274"/>
      <c r="C7683" s="98"/>
      <c r="D7683" s="98"/>
      <c r="E7683" s="276"/>
    </row>
    <row r="7684" spans="1:5" ht="15.75">
      <c r="A7684" s="129"/>
      <c r="B7684" s="274"/>
      <c r="C7684" s="98"/>
      <c r="D7684" s="98"/>
      <c r="E7684" s="276"/>
    </row>
    <row r="7685" spans="1:5" ht="15.75">
      <c r="A7685" s="129"/>
      <c r="B7685" s="274"/>
      <c r="C7685" s="98"/>
      <c r="D7685" s="98"/>
      <c r="E7685" s="276"/>
    </row>
    <row r="7686" spans="1:5" ht="15.75">
      <c r="A7686" s="129"/>
      <c r="B7686" s="274"/>
      <c r="C7686" s="98"/>
      <c r="D7686" s="98"/>
      <c r="E7686" s="276"/>
    </row>
    <row r="7687" spans="1:5" ht="15.75">
      <c r="A7687" s="129"/>
      <c r="B7687" s="274"/>
      <c r="C7687" s="98"/>
      <c r="D7687" s="98"/>
      <c r="E7687" s="276"/>
    </row>
    <row r="7688" spans="1:5" ht="15.75">
      <c r="A7688" s="129"/>
      <c r="B7688" s="274"/>
      <c r="C7688" s="98"/>
      <c r="D7688" s="98"/>
      <c r="E7688" s="276"/>
    </row>
    <row r="7689" spans="1:5" ht="15.75">
      <c r="A7689" s="129"/>
      <c r="B7689" s="274"/>
      <c r="C7689" s="98"/>
      <c r="D7689" s="98"/>
      <c r="E7689" s="276"/>
    </row>
    <row r="7690" spans="1:5" ht="15.75">
      <c r="A7690" s="129"/>
      <c r="B7690" s="274"/>
      <c r="C7690" s="98"/>
      <c r="D7690" s="98"/>
      <c r="E7690" s="276"/>
    </row>
    <row r="7691" spans="1:5" ht="15.75">
      <c r="A7691" s="129"/>
      <c r="B7691" s="274"/>
      <c r="C7691" s="98"/>
      <c r="D7691" s="98"/>
      <c r="E7691" s="276"/>
    </row>
    <row r="7692" spans="1:5" ht="15.75">
      <c r="A7692" s="129"/>
      <c r="B7692" s="274"/>
      <c r="C7692" s="98"/>
      <c r="D7692" s="98"/>
      <c r="E7692" s="276"/>
    </row>
    <row r="7693" spans="1:5" ht="15.75">
      <c r="A7693" s="129"/>
      <c r="B7693" s="274"/>
      <c r="C7693" s="98"/>
      <c r="D7693" s="98"/>
      <c r="E7693" s="276"/>
    </row>
    <row r="7694" spans="1:5" ht="15.75">
      <c r="A7694" s="129"/>
      <c r="B7694" s="274"/>
      <c r="C7694" s="98"/>
      <c r="D7694" s="98"/>
      <c r="E7694" s="276"/>
    </row>
    <row r="7695" spans="1:5" ht="15.75">
      <c r="A7695" s="129"/>
      <c r="B7695" s="274"/>
      <c r="C7695" s="98"/>
      <c r="D7695" s="98"/>
      <c r="E7695" s="276"/>
    </row>
    <row r="7696" spans="1:5" ht="15.75">
      <c r="A7696" s="129"/>
      <c r="B7696" s="274"/>
      <c r="C7696" s="98"/>
      <c r="D7696" s="98"/>
      <c r="E7696" s="276"/>
    </row>
    <row r="7697" spans="1:5" ht="15.75">
      <c r="A7697" s="129"/>
      <c r="B7697" s="274"/>
      <c r="C7697" s="98"/>
      <c r="D7697" s="98"/>
      <c r="E7697" s="276"/>
    </row>
    <row r="7698" spans="1:5" ht="15.75">
      <c r="A7698" s="129"/>
      <c r="B7698" s="274"/>
      <c r="C7698" s="98"/>
      <c r="D7698" s="98"/>
      <c r="E7698" s="276"/>
    </row>
    <row r="7699" spans="1:5" ht="15.75">
      <c r="A7699" s="129"/>
      <c r="B7699" s="274"/>
      <c r="C7699" s="98"/>
      <c r="D7699" s="98"/>
      <c r="E7699" s="276"/>
    </row>
    <row r="7700" spans="1:5" ht="15.75">
      <c r="A7700" s="129"/>
      <c r="B7700" s="274"/>
      <c r="C7700" s="98"/>
      <c r="D7700" s="98"/>
      <c r="E7700" s="276"/>
    </row>
    <row r="7701" spans="1:5" ht="15.75">
      <c r="A7701" s="129"/>
      <c r="B7701" s="274"/>
      <c r="C7701" s="98"/>
      <c r="D7701" s="98"/>
      <c r="E7701" s="276"/>
    </row>
    <row r="7702" spans="1:5" ht="15.75">
      <c r="A7702" s="129"/>
      <c r="B7702" s="274"/>
      <c r="C7702" s="98"/>
      <c r="D7702" s="98"/>
      <c r="E7702" s="276"/>
    </row>
    <row r="7703" spans="1:5" ht="15.75">
      <c r="A7703" s="129"/>
      <c r="B7703" s="274"/>
      <c r="C7703" s="98"/>
      <c r="D7703" s="98"/>
      <c r="E7703" s="276"/>
    </row>
    <row r="7704" spans="1:5" ht="15.75">
      <c r="A7704" s="129"/>
      <c r="B7704" s="274"/>
      <c r="C7704" s="98"/>
      <c r="D7704" s="98"/>
      <c r="E7704" s="276"/>
    </row>
    <row r="7705" spans="1:5" ht="15.75">
      <c r="A7705" s="129"/>
      <c r="B7705" s="274"/>
      <c r="C7705" s="98"/>
      <c r="D7705" s="98"/>
      <c r="E7705" s="276"/>
    </row>
    <row r="7706" spans="1:5" ht="15.75">
      <c r="A7706" s="129"/>
      <c r="B7706" s="274"/>
      <c r="C7706" s="98"/>
      <c r="D7706" s="98"/>
      <c r="E7706" s="276"/>
    </row>
    <row r="7707" spans="1:5" ht="15.75">
      <c r="A7707" s="129"/>
      <c r="B7707" s="274"/>
      <c r="C7707" s="98"/>
      <c r="D7707" s="98"/>
      <c r="E7707" s="276"/>
    </row>
    <row r="7708" spans="1:5" ht="15.75">
      <c r="A7708" s="129"/>
      <c r="B7708" s="274"/>
      <c r="C7708" s="98"/>
      <c r="D7708" s="98"/>
      <c r="E7708" s="276"/>
    </row>
    <row r="7709" spans="1:5" ht="15.75">
      <c r="A7709" s="129"/>
      <c r="B7709" s="274"/>
      <c r="C7709" s="98"/>
      <c r="D7709" s="98"/>
      <c r="E7709" s="276"/>
    </row>
    <row r="7710" spans="1:5" ht="15.75">
      <c r="A7710" s="129"/>
      <c r="B7710" s="274"/>
      <c r="C7710" s="98"/>
      <c r="D7710" s="98"/>
      <c r="E7710" s="276"/>
    </row>
    <row r="7711" spans="1:5" ht="15.75">
      <c r="A7711" s="129"/>
      <c r="B7711" s="274"/>
      <c r="C7711" s="98"/>
      <c r="D7711" s="98"/>
      <c r="E7711" s="276"/>
    </row>
    <row r="7712" spans="1:5" ht="15.75">
      <c r="A7712" s="129"/>
      <c r="B7712" s="274"/>
      <c r="C7712" s="98"/>
      <c r="D7712" s="98"/>
      <c r="E7712" s="276"/>
    </row>
    <row r="7713" spans="1:5" ht="15.75">
      <c r="A7713" s="129"/>
      <c r="B7713" s="274"/>
      <c r="C7713" s="98"/>
      <c r="D7713" s="98"/>
      <c r="E7713" s="276"/>
    </row>
    <row r="7714" spans="1:5" ht="15.75">
      <c r="A7714" s="129"/>
      <c r="B7714" s="274"/>
      <c r="C7714" s="98"/>
      <c r="D7714" s="98"/>
      <c r="E7714" s="276"/>
    </row>
    <row r="7715" spans="1:5" ht="15.75">
      <c r="A7715" s="129"/>
      <c r="B7715" s="274"/>
      <c r="C7715" s="98"/>
      <c r="D7715" s="98"/>
      <c r="E7715" s="276"/>
    </row>
    <row r="7716" spans="1:5" ht="15.75">
      <c r="A7716" s="129"/>
      <c r="B7716" s="274"/>
      <c r="C7716" s="98"/>
      <c r="D7716" s="98"/>
      <c r="E7716" s="276"/>
    </row>
    <row r="7717" spans="1:5" ht="15.75">
      <c r="A7717" s="129"/>
      <c r="B7717" s="274"/>
      <c r="C7717" s="98"/>
      <c r="D7717" s="98"/>
      <c r="E7717" s="276"/>
    </row>
    <row r="7718" spans="1:5" ht="15.75">
      <c r="A7718" s="129"/>
      <c r="B7718" s="274"/>
      <c r="C7718" s="98"/>
      <c r="D7718" s="98"/>
      <c r="E7718" s="276"/>
    </row>
    <row r="7719" spans="1:5" ht="15.75">
      <c r="A7719" s="129"/>
      <c r="B7719" s="274"/>
      <c r="C7719" s="98"/>
      <c r="D7719" s="98"/>
      <c r="E7719" s="276"/>
    </row>
    <row r="7720" spans="1:5" ht="15.75">
      <c r="A7720" s="129"/>
      <c r="B7720" s="274"/>
      <c r="C7720" s="98"/>
      <c r="D7720" s="98"/>
      <c r="E7720" s="276"/>
    </row>
    <row r="7721" spans="1:5" ht="15.75">
      <c r="A7721" s="129"/>
      <c r="B7721" s="274"/>
      <c r="C7721" s="98"/>
      <c r="D7721" s="98"/>
      <c r="E7721" s="276"/>
    </row>
    <row r="7722" spans="1:5" ht="15.75">
      <c r="A7722" s="129"/>
      <c r="B7722" s="274"/>
      <c r="C7722" s="98"/>
      <c r="D7722" s="98"/>
      <c r="E7722" s="276"/>
    </row>
    <row r="7723" spans="1:5" ht="15.75">
      <c r="A7723" s="129"/>
      <c r="B7723" s="274"/>
      <c r="C7723" s="98"/>
      <c r="D7723" s="98"/>
      <c r="E7723" s="276"/>
    </row>
    <row r="7724" spans="1:5" ht="15.75">
      <c r="A7724" s="129"/>
      <c r="B7724" s="274"/>
      <c r="C7724" s="98"/>
      <c r="D7724" s="98"/>
      <c r="E7724" s="276"/>
    </row>
    <row r="7725" spans="1:5" ht="15.75">
      <c r="A7725" s="129"/>
      <c r="B7725" s="274"/>
      <c r="C7725" s="98"/>
      <c r="D7725" s="98"/>
      <c r="E7725" s="276"/>
    </row>
    <row r="7726" spans="1:5" ht="15.75">
      <c r="A7726" s="129"/>
      <c r="B7726" s="274"/>
      <c r="C7726" s="98"/>
      <c r="D7726" s="98"/>
      <c r="E7726" s="276"/>
    </row>
    <row r="7727" spans="1:5" ht="15.75">
      <c r="A7727" s="129"/>
      <c r="B7727" s="274"/>
      <c r="C7727" s="98"/>
      <c r="D7727" s="98"/>
      <c r="E7727" s="276"/>
    </row>
    <row r="7728" spans="1:5" ht="15.75">
      <c r="A7728" s="129"/>
      <c r="B7728" s="274"/>
      <c r="C7728" s="98"/>
      <c r="D7728" s="98"/>
      <c r="E7728" s="276"/>
    </row>
    <row r="7729" spans="1:5" ht="15.75">
      <c r="A7729" s="129"/>
      <c r="B7729" s="274"/>
      <c r="C7729" s="98"/>
      <c r="D7729" s="98"/>
      <c r="E7729" s="276"/>
    </row>
    <row r="7730" spans="1:5" ht="15.75">
      <c r="A7730" s="129"/>
      <c r="B7730" s="274"/>
      <c r="C7730" s="98"/>
      <c r="D7730" s="98"/>
      <c r="E7730" s="276"/>
    </row>
    <row r="7731" spans="1:5" ht="15.75">
      <c r="A7731" s="129"/>
      <c r="B7731" s="274"/>
      <c r="C7731" s="98"/>
      <c r="D7731" s="98"/>
      <c r="E7731" s="276"/>
    </row>
    <row r="7732" spans="1:5" ht="15.75">
      <c r="A7732" s="129"/>
      <c r="B7732" s="274"/>
      <c r="C7732" s="98"/>
      <c r="D7732" s="98"/>
      <c r="E7732" s="276"/>
    </row>
    <row r="7733" spans="1:5" ht="15.75">
      <c r="A7733" s="129"/>
      <c r="B7733" s="274"/>
      <c r="C7733" s="98"/>
      <c r="D7733" s="98"/>
      <c r="E7733" s="276"/>
    </row>
    <row r="7734" spans="1:5" ht="15.75">
      <c r="A7734" s="129"/>
      <c r="B7734" s="274"/>
      <c r="C7734" s="98"/>
      <c r="D7734" s="98"/>
      <c r="E7734" s="276"/>
    </row>
    <row r="7735" spans="1:5" ht="15.75">
      <c r="A7735" s="129"/>
      <c r="B7735" s="274"/>
      <c r="C7735" s="98"/>
      <c r="D7735" s="98"/>
      <c r="E7735" s="276"/>
    </row>
    <row r="7736" spans="1:5" ht="15.75">
      <c r="A7736" s="129"/>
      <c r="B7736" s="274"/>
      <c r="C7736" s="98"/>
      <c r="D7736" s="98"/>
      <c r="E7736" s="276"/>
    </row>
    <row r="7737" spans="1:5" ht="15.75">
      <c r="A7737" s="129"/>
      <c r="B7737" s="274"/>
      <c r="C7737" s="98"/>
      <c r="D7737" s="98"/>
      <c r="E7737" s="276"/>
    </row>
    <row r="7738" spans="1:5" ht="15.75">
      <c r="A7738" s="129"/>
      <c r="B7738" s="274"/>
      <c r="C7738" s="98"/>
      <c r="D7738" s="98"/>
      <c r="E7738" s="276"/>
    </row>
    <row r="7739" spans="1:5" ht="15.75">
      <c r="A7739" s="129"/>
      <c r="B7739" s="274"/>
      <c r="C7739" s="98"/>
      <c r="D7739" s="98"/>
      <c r="E7739" s="276"/>
    </row>
    <row r="7740" spans="1:5" ht="15.75">
      <c r="A7740" s="129"/>
      <c r="B7740" s="274"/>
      <c r="C7740" s="98"/>
      <c r="D7740" s="98"/>
      <c r="E7740" s="276"/>
    </row>
    <row r="7741" spans="1:5" ht="15.75">
      <c r="A7741" s="129"/>
      <c r="B7741" s="274"/>
      <c r="C7741" s="98"/>
      <c r="D7741" s="98"/>
      <c r="E7741" s="276"/>
    </row>
    <row r="7742" spans="1:5" ht="15.75">
      <c r="A7742" s="129"/>
      <c r="B7742" s="274"/>
      <c r="C7742" s="98"/>
      <c r="D7742" s="98"/>
      <c r="E7742" s="276"/>
    </row>
    <row r="7743" spans="1:5" ht="15.75">
      <c r="A7743" s="129"/>
      <c r="B7743" s="274"/>
      <c r="C7743" s="98"/>
      <c r="D7743" s="98"/>
      <c r="E7743" s="276"/>
    </row>
    <row r="7744" spans="1:5" ht="15.75">
      <c r="A7744" s="129"/>
      <c r="B7744" s="274"/>
      <c r="C7744" s="98"/>
      <c r="D7744" s="98"/>
      <c r="E7744" s="276"/>
    </row>
    <row r="7745" spans="1:5" ht="15.75">
      <c r="A7745" s="129"/>
      <c r="B7745" s="274"/>
      <c r="C7745" s="98"/>
      <c r="D7745" s="98"/>
      <c r="E7745" s="276"/>
    </row>
    <row r="7746" spans="1:5" ht="15.75">
      <c r="A7746" s="129"/>
      <c r="B7746" s="274"/>
      <c r="C7746" s="98"/>
      <c r="D7746" s="98"/>
      <c r="E7746" s="276"/>
    </row>
    <row r="7747" spans="1:5" ht="15.75">
      <c r="A7747" s="129"/>
      <c r="B7747" s="274"/>
      <c r="C7747" s="98"/>
      <c r="D7747" s="98"/>
      <c r="E7747" s="276"/>
    </row>
    <row r="7748" spans="1:5" ht="15.75">
      <c r="A7748" s="129"/>
      <c r="B7748" s="274"/>
      <c r="C7748" s="98"/>
      <c r="D7748" s="98"/>
      <c r="E7748" s="276"/>
    </row>
    <row r="7749" spans="1:5" ht="15.75">
      <c r="A7749" s="129"/>
      <c r="B7749" s="274"/>
      <c r="C7749" s="98"/>
      <c r="D7749" s="98"/>
      <c r="E7749" s="276"/>
    </row>
    <row r="7750" spans="1:5" ht="15.75">
      <c r="A7750" s="129"/>
      <c r="B7750" s="274"/>
      <c r="C7750" s="98"/>
      <c r="D7750" s="98"/>
      <c r="E7750" s="276"/>
    </row>
    <row r="7751" spans="1:5" ht="15.75">
      <c r="A7751" s="129"/>
      <c r="B7751" s="274"/>
      <c r="C7751" s="98"/>
      <c r="D7751" s="98"/>
      <c r="E7751" s="276"/>
    </row>
    <row r="7752" spans="1:5" ht="15.75">
      <c r="A7752" s="129"/>
      <c r="B7752" s="274"/>
      <c r="C7752" s="98"/>
      <c r="D7752" s="98"/>
      <c r="E7752" s="276"/>
    </row>
    <row r="7753" spans="1:5" ht="15.75">
      <c r="A7753" s="129"/>
      <c r="B7753" s="274"/>
      <c r="C7753" s="98"/>
      <c r="D7753" s="98"/>
      <c r="E7753" s="276"/>
    </row>
    <row r="7754" spans="1:5" ht="15.75">
      <c r="A7754" s="129"/>
      <c r="B7754" s="274"/>
      <c r="C7754" s="98"/>
      <c r="D7754" s="98"/>
      <c r="E7754" s="276"/>
    </row>
    <row r="7755" spans="1:5" ht="15.75">
      <c r="A7755" s="129"/>
      <c r="B7755" s="274"/>
      <c r="C7755" s="98"/>
      <c r="D7755" s="98"/>
      <c r="E7755" s="276"/>
    </row>
    <row r="7756" spans="1:5" ht="15.75">
      <c r="A7756" s="129"/>
      <c r="B7756" s="274"/>
      <c r="C7756" s="98"/>
      <c r="D7756" s="98"/>
      <c r="E7756" s="276"/>
    </row>
    <row r="7757" spans="1:5" ht="15.75">
      <c r="A7757" s="129"/>
      <c r="B7757" s="274"/>
      <c r="C7757" s="98"/>
      <c r="D7757" s="98"/>
      <c r="E7757" s="276"/>
    </row>
    <row r="7758" spans="1:5" ht="15.75">
      <c r="A7758" s="129"/>
      <c r="B7758" s="274"/>
      <c r="C7758" s="98"/>
      <c r="D7758" s="98"/>
      <c r="E7758" s="276"/>
    </row>
    <row r="7759" spans="1:5" ht="15.75">
      <c r="A7759" s="129"/>
      <c r="B7759" s="274"/>
      <c r="C7759" s="98"/>
      <c r="D7759" s="98"/>
      <c r="E7759" s="276"/>
    </row>
    <row r="7760" spans="1:5" ht="15.75">
      <c r="A7760" s="129"/>
      <c r="B7760" s="274"/>
      <c r="C7760" s="98"/>
      <c r="D7760" s="98"/>
      <c r="E7760" s="276"/>
    </row>
    <row r="7761" spans="1:5" ht="15.75">
      <c r="A7761" s="129"/>
      <c r="B7761" s="274"/>
      <c r="C7761" s="98"/>
      <c r="D7761" s="98"/>
      <c r="E7761" s="276"/>
    </row>
    <row r="7762" spans="1:5" ht="15.75">
      <c r="A7762" s="129"/>
      <c r="B7762" s="274"/>
      <c r="C7762" s="98"/>
      <c r="D7762" s="98"/>
      <c r="E7762" s="276"/>
    </row>
    <row r="7763" spans="1:5" ht="15.75">
      <c r="A7763" s="129"/>
      <c r="B7763" s="274"/>
      <c r="C7763" s="98"/>
      <c r="D7763" s="98"/>
      <c r="E7763" s="276"/>
    </row>
    <row r="7764" spans="1:5" ht="15.75">
      <c r="A7764" s="129"/>
      <c r="B7764" s="274"/>
      <c r="C7764" s="98"/>
      <c r="D7764" s="98"/>
      <c r="E7764" s="276"/>
    </row>
    <row r="7765" spans="1:5" ht="15.75">
      <c r="A7765" s="129"/>
      <c r="B7765" s="274"/>
      <c r="C7765" s="98"/>
      <c r="D7765" s="98"/>
      <c r="E7765" s="276"/>
    </row>
    <row r="7766" spans="1:5" ht="15.75">
      <c r="A7766" s="129"/>
      <c r="B7766" s="274"/>
      <c r="C7766" s="98"/>
      <c r="D7766" s="98"/>
      <c r="E7766" s="276"/>
    </row>
    <row r="7767" spans="1:5" ht="15.75">
      <c r="A7767" s="129"/>
      <c r="B7767" s="274"/>
      <c r="C7767" s="98"/>
      <c r="D7767" s="98"/>
      <c r="E7767" s="276"/>
    </row>
    <row r="7768" spans="1:5" ht="15.75">
      <c r="A7768" s="129"/>
      <c r="B7768" s="274"/>
      <c r="C7768" s="98"/>
      <c r="D7768" s="98"/>
      <c r="E7768" s="276"/>
    </row>
    <row r="7769" spans="1:5" ht="15.75">
      <c r="A7769" s="129"/>
      <c r="B7769" s="274"/>
      <c r="C7769" s="98"/>
      <c r="D7769" s="98"/>
      <c r="E7769" s="276"/>
    </row>
    <row r="7770" spans="1:5" ht="15.75">
      <c r="A7770" s="129"/>
      <c r="B7770" s="274"/>
      <c r="C7770" s="98"/>
      <c r="D7770" s="98"/>
      <c r="E7770" s="276"/>
    </row>
    <row r="7771" spans="1:5" ht="15.75">
      <c r="A7771" s="129"/>
      <c r="B7771" s="274"/>
      <c r="C7771" s="98"/>
      <c r="D7771" s="98"/>
      <c r="E7771" s="276"/>
    </row>
    <row r="7772" spans="1:5" ht="15.75">
      <c r="A7772" s="129"/>
      <c r="B7772" s="274"/>
      <c r="C7772" s="98"/>
      <c r="D7772" s="98"/>
      <c r="E7772" s="276"/>
    </row>
    <row r="7773" spans="1:5" ht="15.75">
      <c r="A7773" s="129"/>
      <c r="B7773" s="274"/>
      <c r="C7773" s="98"/>
      <c r="D7773" s="98"/>
      <c r="E7773" s="276"/>
    </row>
    <row r="7774" spans="1:5" ht="15.75">
      <c r="A7774" s="129"/>
      <c r="B7774" s="274"/>
      <c r="C7774" s="98"/>
      <c r="D7774" s="98"/>
      <c r="E7774" s="276"/>
    </row>
    <row r="7775" spans="1:5" ht="15.75">
      <c r="A7775" s="129"/>
      <c r="B7775" s="274"/>
      <c r="C7775" s="98"/>
      <c r="D7775" s="98"/>
      <c r="E7775" s="276"/>
    </row>
    <row r="7776" spans="1:5" ht="15.75">
      <c r="A7776" s="129"/>
      <c r="B7776" s="274"/>
      <c r="C7776" s="98"/>
      <c r="D7776" s="98"/>
      <c r="E7776" s="276"/>
    </row>
    <row r="7777" spans="1:5" ht="15.75">
      <c r="A7777" s="129"/>
      <c r="B7777" s="274"/>
      <c r="C7777" s="98"/>
      <c r="D7777" s="98"/>
      <c r="E7777" s="276"/>
    </row>
    <row r="7778" spans="1:5" ht="15.75">
      <c r="A7778" s="129"/>
      <c r="B7778" s="274"/>
      <c r="C7778" s="98"/>
      <c r="D7778" s="98"/>
      <c r="E7778" s="276"/>
    </row>
    <row r="7779" spans="1:5" ht="15.75">
      <c r="A7779" s="129"/>
      <c r="B7779" s="274"/>
      <c r="C7779" s="98"/>
      <c r="D7779" s="98"/>
      <c r="E7779" s="276"/>
    </row>
    <row r="7780" spans="1:5" ht="15.75">
      <c r="A7780" s="129"/>
      <c r="B7780" s="274"/>
      <c r="C7780" s="98"/>
      <c r="D7780" s="98"/>
      <c r="E7780" s="276"/>
    </row>
    <row r="7781" spans="1:5" ht="15.75">
      <c r="A7781" s="129"/>
      <c r="B7781" s="274"/>
      <c r="C7781" s="98"/>
      <c r="D7781" s="98"/>
      <c r="E7781" s="276"/>
    </row>
    <row r="7782" spans="1:5" ht="15.75">
      <c r="A7782" s="129"/>
      <c r="B7782" s="274"/>
      <c r="C7782" s="98"/>
      <c r="D7782" s="98"/>
      <c r="E7782" s="276"/>
    </row>
    <row r="7783" spans="1:5" ht="15.75">
      <c r="A7783" s="129"/>
      <c r="B7783" s="274"/>
      <c r="C7783" s="98"/>
      <c r="D7783" s="98"/>
      <c r="E7783" s="276"/>
    </row>
    <row r="7784" spans="1:5" ht="15.75">
      <c r="A7784" s="129"/>
      <c r="B7784" s="274"/>
      <c r="C7784" s="98"/>
      <c r="D7784" s="98"/>
      <c r="E7784" s="276"/>
    </row>
    <row r="7785" spans="1:5" ht="15.75">
      <c r="A7785" s="129"/>
      <c r="B7785" s="274"/>
      <c r="C7785" s="98"/>
      <c r="D7785" s="98"/>
      <c r="E7785" s="276"/>
    </row>
    <row r="7786" spans="1:5" ht="15.75">
      <c r="A7786" s="129"/>
      <c r="B7786" s="274"/>
      <c r="C7786" s="98"/>
      <c r="D7786" s="98"/>
      <c r="E7786" s="276"/>
    </row>
    <row r="7787" spans="1:5" ht="15.75">
      <c r="A7787" s="129"/>
      <c r="B7787" s="274"/>
      <c r="C7787" s="98"/>
      <c r="D7787" s="98"/>
      <c r="E7787" s="276"/>
    </row>
    <row r="7788" spans="1:5" ht="15.75">
      <c r="A7788" s="129"/>
      <c r="B7788" s="274"/>
      <c r="C7788" s="98"/>
      <c r="D7788" s="98"/>
      <c r="E7788" s="276"/>
    </row>
    <row r="7789" spans="1:5" ht="15.75">
      <c r="A7789" s="129"/>
      <c r="B7789" s="274"/>
      <c r="C7789" s="98"/>
      <c r="D7789" s="98"/>
      <c r="E7789" s="276"/>
    </row>
    <row r="7790" spans="1:5" ht="15.75">
      <c r="A7790" s="129"/>
      <c r="B7790" s="274"/>
      <c r="C7790" s="98"/>
      <c r="D7790" s="98"/>
      <c r="E7790" s="276"/>
    </row>
    <row r="7791" spans="1:5" ht="15.75">
      <c r="A7791" s="129"/>
      <c r="B7791" s="274"/>
      <c r="C7791" s="98"/>
      <c r="D7791" s="98"/>
      <c r="E7791" s="276"/>
    </row>
    <row r="7792" spans="1:5" ht="15.75">
      <c r="A7792" s="129"/>
      <c r="B7792" s="274"/>
      <c r="C7792" s="98"/>
      <c r="D7792" s="98"/>
      <c r="E7792" s="276"/>
    </row>
    <row r="7793" spans="1:5" ht="15.75">
      <c r="A7793" s="129"/>
      <c r="B7793" s="274"/>
      <c r="C7793" s="98"/>
      <c r="D7793" s="98"/>
      <c r="E7793" s="276"/>
    </row>
    <row r="7794" spans="1:5" ht="15.75">
      <c r="A7794" s="129"/>
      <c r="B7794" s="274"/>
      <c r="C7794" s="98"/>
      <c r="D7794" s="98"/>
      <c r="E7794" s="276"/>
    </row>
    <row r="7795" spans="1:5" ht="15.75">
      <c r="A7795" s="129"/>
      <c r="B7795" s="274"/>
      <c r="C7795" s="98"/>
      <c r="D7795" s="98"/>
      <c r="E7795" s="276"/>
    </row>
    <row r="7796" spans="1:5" ht="15.75">
      <c r="A7796" s="129"/>
      <c r="B7796" s="274"/>
      <c r="C7796" s="98"/>
      <c r="D7796" s="98"/>
      <c r="E7796" s="276"/>
    </row>
    <row r="7797" spans="1:5" ht="15.75">
      <c r="A7797" s="129"/>
      <c r="B7797" s="274"/>
      <c r="C7797" s="98"/>
      <c r="D7797" s="98"/>
      <c r="E7797" s="276"/>
    </row>
    <row r="7798" spans="1:5" ht="15.75">
      <c r="A7798" s="129"/>
      <c r="B7798" s="274"/>
      <c r="C7798" s="98"/>
      <c r="D7798" s="98"/>
      <c r="E7798" s="276"/>
    </row>
    <row r="7799" spans="1:5" ht="15.75">
      <c r="A7799" s="129"/>
      <c r="B7799" s="274"/>
      <c r="C7799" s="98"/>
      <c r="D7799" s="98"/>
      <c r="E7799" s="276"/>
    </row>
    <row r="7800" spans="1:5" ht="15.75">
      <c r="A7800" s="129"/>
      <c r="B7800" s="274"/>
      <c r="C7800" s="98"/>
      <c r="D7800" s="98"/>
      <c r="E7800" s="276"/>
    </row>
    <row r="7801" spans="1:5" ht="15.75">
      <c r="A7801" s="129"/>
      <c r="B7801" s="274"/>
      <c r="C7801" s="98"/>
      <c r="D7801" s="98"/>
      <c r="E7801" s="276"/>
    </row>
    <row r="7802" spans="1:5" ht="15.75">
      <c r="A7802" s="129"/>
      <c r="B7802" s="274"/>
      <c r="C7802" s="98"/>
      <c r="D7802" s="98"/>
      <c r="E7802" s="276"/>
    </row>
    <row r="7803" spans="1:5" ht="15.75">
      <c r="A7803" s="129"/>
      <c r="B7803" s="274"/>
      <c r="C7803" s="98"/>
      <c r="D7803" s="98"/>
      <c r="E7803" s="276"/>
    </row>
    <row r="7804" spans="1:5" ht="15.75">
      <c r="A7804" s="129"/>
      <c r="B7804" s="274"/>
      <c r="C7804" s="98"/>
      <c r="D7804" s="98"/>
      <c r="E7804" s="276"/>
    </row>
    <row r="7805" spans="1:5" ht="15.75">
      <c r="A7805" s="129"/>
      <c r="B7805" s="274"/>
      <c r="C7805" s="98"/>
      <c r="D7805" s="98"/>
      <c r="E7805" s="276"/>
    </row>
    <row r="7806" spans="1:5" ht="15.75">
      <c r="A7806" s="129"/>
      <c r="B7806" s="274"/>
      <c r="C7806" s="98"/>
      <c r="D7806" s="98"/>
      <c r="E7806" s="276"/>
    </row>
    <row r="7807" spans="1:5" ht="15.75">
      <c r="A7807" s="129"/>
      <c r="B7807" s="274"/>
      <c r="C7807" s="98"/>
      <c r="D7807" s="98"/>
      <c r="E7807" s="276"/>
    </row>
    <row r="7808" spans="1:5" ht="15.75">
      <c r="A7808" s="129"/>
      <c r="B7808" s="274"/>
      <c r="C7808" s="98"/>
      <c r="D7808" s="98"/>
      <c r="E7808" s="276"/>
    </row>
    <row r="7809" spans="1:5" ht="15.75">
      <c r="A7809" s="129"/>
      <c r="B7809" s="274"/>
      <c r="C7809" s="98"/>
      <c r="D7809" s="98"/>
      <c r="E7809" s="276"/>
    </row>
    <row r="7810" spans="1:5" ht="15.75">
      <c r="A7810" s="129"/>
      <c r="B7810" s="274"/>
      <c r="C7810" s="98"/>
      <c r="D7810" s="98"/>
      <c r="E7810" s="276"/>
    </row>
    <row r="7811" spans="1:5" ht="15.75">
      <c r="A7811" s="129"/>
      <c r="B7811" s="274"/>
      <c r="C7811" s="98"/>
      <c r="D7811" s="98"/>
      <c r="E7811" s="276"/>
    </row>
    <row r="7812" spans="1:5" ht="15.75">
      <c r="A7812" s="129"/>
      <c r="B7812" s="274"/>
      <c r="C7812" s="98"/>
      <c r="D7812" s="98"/>
      <c r="E7812" s="276"/>
    </row>
    <row r="7813" spans="1:5" ht="15.75">
      <c r="A7813" s="129"/>
      <c r="B7813" s="274"/>
      <c r="C7813" s="98"/>
      <c r="D7813" s="98"/>
      <c r="E7813" s="276"/>
    </row>
    <row r="7814" spans="1:5" ht="15.75">
      <c r="A7814" s="129"/>
      <c r="B7814" s="274"/>
      <c r="C7814" s="98"/>
      <c r="D7814" s="98"/>
      <c r="E7814" s="276"/>
    </row>
    <row r="7815" spans="1:5" ht="15.75">
      <c r="A7815" s="129"/>
      <c r="B7815" s="274"/>
      <c r="C7815" s="98"/>
      <c r="D7815" s="98"/>
      <c r="E7815" s="276"/>
    </row>
    <row r="7816" spans="1:5" ht="15.75">
      <c r="A7816" s="129"/>
      <c r="B7816" s="274"/>
      <c r="C7816" s="98"/>
      <c r="D7816" s="98"/>
      <c r="E7816" s="276"/>
    </row>
    <row r="7817" spans="1:5" ht="15.75">
      <c r="A7817" s="129"/>
      <c r="B7817" s="274"/>
      <c r="C7817" s="98"/>
      <c r="D7817" s="98"/>
      <c r="E7817" s="276"/>
    </row>
    <row r="7818" spans="1:5" ht="15.75">
      <c r="A7818" s="129"/>
      <c r="B7818" s="274"/>
      <c r="C7818" s="98"/>
      <c r="D7818" s="98"/>
      <c r="E7818" s="276"/>
    </row>
    <row r="7819" spans="1:5" ht="15.75">
      <c r="A7819" s="129"/>
      <c r="B7819" s="274"/>
      <c r="C7819" s="98"/>
      <c r="D7819" s="98"/>
      <c r="E7819" s="276"/>
    </row>
    <row r="7820" spans="1:5" ht="15.75">
      <c r="A7820" s="129"/>
      <c r="B7820" s="274"/>
      <c r="C7820" s="98"/>
      <c r="D7820" s="98"/>
      <c r="E7820" s="276"/>
    </row>
    <row r="7821" spans="1:5" ht="15.75">
      <c r="A7821" s="129"/>
      <c r="B7821" s="274"/>
      <c r="C7821" s="98"/>
      <c r="D7821" s="98"/>
      <c r="E7821" s="276"/>
    </row>
    <row r="7822" spans="1:5" ht="15.75">
      <c r="A7822" s="129"/>
      <c r="B7822" s="274"/>
      <c r="C7822" s="98"/>
      <c r="D7822" s="98"/>
      <c r="E7822" s="276"/>
    </row>
    <row r="7823" spans="1:5" ht="15.75">
      <c r="A7823" s="129"/>
      <c r="B7823" s="274"/>
      <c r="C7823" s="98"/>
      <c r="D7823" s="98"/>
      <c r="E7823" s="276"/>
    </row>
    <row r="7824" spans="1:5" ht="15.75">
      <c r="A7824" s="129"/>
      <c r="B7824" s="274"/>
      <c r="C7824" s="98"/>
      <c r="D7824" s="98"/>
      <c r="E7824" s="276"/>
    </row>
    <row r="7825" spans="1:5" ht="15.75">
      <c r="A7825" s="129"/>
      <c r="B7825" s="274"/>
      <c r="C7825" s="98"/>
      <c r="D7825" s="98"/>
      <c r="E7825" s="276"/>
    </row>
    <row r="7826" spans="1:5" ht="15.75">
      <c r="A7826" s="129"/>
      <c r="B7826" s="274"/>
      <c r="C7826" s="98"/>
      <c r="D7826" s="98"/>
      <c r="E7826" s="276"/>
    </row>
    <row r="7827" spans="1:5" ht="15.75">
      <c r="A7827" s="129"/>
      <c r="B7827" s="274"/>
      <c r="C7827" s="98"/>
      <c r="D7827" s="98"/>
      <c r="E7827" s="276"/>
    </row>
    <row r="7828" spans="1:5" ht="15.75">
      <c r="A7828" s="129"/>
      <c r="B7828" s="274"/>
      <c r="C7828" s="98"/>
      <c r="D7828" s="98"/>
      <c r="E7828" s="276"/>
    </row>
    <row r="7829" spans="1:5" ht="15.75">
      <c r="A7829" s="129"/>
      <c r="B7829" s="274"/>
      <c r="C7829" s="98"/>
      <c r="D7829" s="98"/>
      <c r="E7829" s="276"/>
    </row>
    <row r="7830" spans="1:5" ht="15.75">
      <c r="A7830" s="129"/>
      <c r="B7830" s="274"/>
      <c r="C7830" s="98"/>
      <c r="D7830" s="98"/>
      <c r="E7830" s="276"/>
    </row>
    <row r="7831" spans="1:5" ht="15.75">
      <c r="A7831" s="129"/>
      <c r="B7831" s="274"/>
      <c r="C7831" s="98"/>
      <c r="D7831" s="98"/>
      <c r="E7831" s="276"/>
    </row>
    <row r="7832" spans="1:5" ht="15.75">
      <c r="A7832" s="129"/>
      <c r="B7832" s="274"/>
      <c r="C7832" s="98"/>
      <c r="D7832" s="98"/>
      <c r="E7832" s="276"/>
    </row>
    <row r="7833" spans="1:5" ht="15.75">
      <c r="A7833" s="129"/>
      <c r="B7833" s="274"/>
      <c r="C7833" s="98"/>
      <c r="D7833" s="98"/>
      <c r="E7833" s="276"/>
    </row>
    <row r="7834" spans="1:5" ht="15.75">
      <c r="A7834" s="129"/>
      <c r="B7834" s="274"/>
      <c r="C7834" s="98"/>
      <c r="D7834" s="98"/>
      <c r="E7834" s="276"/>
    </row>
    <row r="7835" spans="1:5" ht="15.75">
      <c r="A7835" s="129"/>
      <c r="B7835" s="274"/>
      <c r="C7835" s="98"/>
      <c r="D7835" s="98"/>
      <c r="E7835" s="276"/>
    </row>
    <row r="7836" spans="1:5" ht="15.75">
      <c r="A7836" s="129"/>
      <c r="B7836" s="274"/>
      <c r="C7836" s="98"/>
      <c r="D7836" s="98"/>
      <c r="E7836" s="276"/>
    </row>
    <row r="7837" spans="1:5" ht="15.75">
      <c r="A7837" s="129"/>
      <c r="B7837" s="274"/>
      <c r="C7837" s="98"/>
      <c r="D7837" s="98"/>
      <c r="E7837" s="276"/>
    </row>
    <row r="7838" spans="1:5" ht="15.75">
      <c r="A7838" s="129"/>
      <c r="B7838" s="274"/>
      <c r="C7838" s="98"/>
      <c r="D7838" s="98"/>
      <c r="E7838" s="276"/>
    </row>
    <row r="7839" spans="1:5" ht="15.75">
      <c r="A7839" s="129"/>
      <c r="B7839" s="274"/>
      <c r="C7839" s="98"/>
      <c r="D7839" s="98"/>
      <c r="E7839" s="276"/>
    </row>
    <row r="7840" spans="1:5" ht="15.75">
      <c r="A7840" s="129"/>
      <c r="B7840" s="274"/>
      <c r="C7840" s="98"/>
      <c r="D7840" s="98"/>
      <c r="E7840" s="276"/>
    </row>
    <row r="7841" spans="1:5" ht="15.75">
      <c r="A7841" s="129"/>
      <c r="B7841" s="274"/>
      <c r="C7841" s="98"/>
      <c r="D7841" s="98"/>
      <c r="E7841" s="276"/>
    </row>
    <row r="7842" spans="1:5" ht="15.75">
      <c r="A7842" s="129"/>
      <c r="B7842" s="274"/>
      <c r="C7842" s="98"/>
      <c r="D7842" s="98"/>
      <c r="E7842" s="276"/>
    </row>
    <row r="7843" spans="1:5" ht="15.75">
      <c r="A7843" s="129"/>
      <c r="B7843" s="274"/>
      <c r="C7843" s="98"/>
      <c r="D7843" s="98"/>
      <c r="E7843" s="276"/>
    </row>
    <row r="7844" spans="1:5" ht="15.75">
      <c r="A7844" s="129"/>
      <c r="B7844" s="274"/>
      <c r="C7844" s="98"/>
      <c r="D7844" s="98"/>
      <c r="E7844" s="276"/>
    </row>
    <row r="7845" spans="1:5" ht="15.75">
      <c r="A7845" s="129"/>
      <c r="B7845" s="274"/>
      <c r="C7845" s="98"/>
      <c r="D7845" s="98"/>
      <c r="E7845" s="276"/>
    </row>
    <row r="7846" spans="1:5" ht="15.75">
      <c r="A7846" s="129"/>
      <c r="B7846" s="274"/>
      <c r="C7846" s="98"/>
      <c r="D7846" s="98"/>
      <c r="E7846" s="276"/>
    </row>
    <row r="7847" spans="1:5" ht="15.75">
      <c r="A7847" s="129"/>
      <c r="B7847" s="274"/>
      <c r="C7847" s="98"/>
      <c r="D7847" s="98"/>
      <c r="E7847" s="276"/>
    </row>
    <row r="7848" spans="1:5" ht="15.75">
      <c r="A7848" s="129"/>
      <c r="B7848" s="274"/>
      <c r="C7848" s="98"/>
      <c r="D7848" s="98"/>
      <c r="E7848" s="276"/>
    </row>
    <row r="7849" spans="1:5" ht="15.75">
      <c r="A7849" s="129"/>
      <c r="B7849" s="274"/>
      <c r="C7849" s="98"/>
      <c r="D7849" s="98"/>
      <c r="E7849" s="276"/>
    </row>
    <row r="7850" spans="1:5" ht="15.75">
      <c r="A7850" s="129"/>
      <c r="B7850" s="274"/>
      <c r="C7850" s="98"/>
      <c r="D7850" s="98"/>
      <c r="E7850" s="276"/>
    </row>
    <row r="7851" spans="1:5" ht="15.75">
      <c r="A7851" s="129"/>
      <c r="B7851" s="274"/>
      <c r="C7851" s="98"/>
      <c r="D7851" s="98"/>
      <c r="E7851" s="276"/>
    </row>
    <row r="7852" spans="1:5" ht="15.75">
      <c r="A7852" s="129"/>
      <c r="B7852" s="274"/>
      <c r="C7852" s="98"/>
      <c r="D7852" s="98"/>
      <c r="E7852" s="276"/>
    </row>
    <row r="7853" spans="1:5" ht="15.75">
      <c r="A7853" s="129"/>
      <c r="B7853" s="274"/>
      <c r="C7853" s="98"/>
      <c r="D7853" s="98"/>
      <c r="E7853" s="276"/>
    </row>
    <row r="7854" spans="1:5" ht="15.75">
      <c r="A7854" s="129"/>
      <c r="B7854" s="274"/>
      <c r="C7854" s="98"/>
      <c r="D7854" s="98"/>
      <c r="E7854" s="276"/>
    </row>
    <row r="7855" spans="1:5" ht="15.75">
      <c r="A7855" s="129"/>
      <c r="B7855" s="274"/>
      <c r="C7855" s="98"/>
      <c r="D7855" s="98"/>
      <c r="E7855" s="276"/>
    </row>
    <row r="7856" spans="1:5" ht="15.75">
      <c r="A7856" s="129"/>
      <c r="B7856" s="274"/>
      <c r="C7856" s="98"/>
      <c r="D7856" s="98"/>
      <c r="E7856" s="276"/>
    </row>
    <row r="7857" spans="1:5" ht="15.75">
      <c r="A7857" s="129"/>
      <c r="B7857" s="274"/>
      <c r="C7857" s="98"/>
      <c r="D7857" s="98"/>
      <c r="E7857" s="276"/>
    </row>
    <row r="7858" spans="1:5" ht="15.75">
      <c r="A7858" s="129"/>
      <c r="B7858" s="274"/>
      <c r="C7858" s="98"/>
      <c r="D7858" s="98"/>
      <c r="E7858" s="276"/>
    </row>
    <row r="7859" spans="1:5" ht="15.75">
      <c r="A7859" s="129"/>
      <c r="B7859" s="274"/>
      <c r="C7859" s="98"/>
      <c r="D7859" s="98"/>
      <c r="E7859" s="276"/>
    </row>
    <row r="7860" spans="1:5" ht="15.75">
      <c r="A7860" s="129"/>
      <c r="B7860" s="274"/>
      <c r="C7860" s="98"/>
      <c r="D7860" s="98"/>
      <c r="E7860" s="276"/>
    </row>
    <row r="7861" spans="1:5" ht="15.75">
      <c r="A7861" s="129"/>
      <c r="B7861" s="274"/>
      <c r="C7861" s="98"/>
      <c r="D7861" s="98"/>
      <c r="E7861" s="276"/>
    </row>
    <row r="7862" spans="1:5" ht="15.75">
      <c r="A7862" s="129"/>
      <c r="B7862" s="274"/>
      <c r="C7862" s="98"/>
      <c r="D7862" s="98"/>
      <c r="E7862" s="276"/>
    </row>
    <row r="7863" spans="1:5" ht="15.75">
      <c r="A7863" s="129"/>
      <c r="B7863" s="274"/>
      <c r="C7863" s="98"/>
      <c r="D7863" s="98"/>
      <c r="E7863" s="276"/>
    </row>
    <row r="7864" spans="1:5" ht="15.75">
      <c r="A7864" s="129"/>
      <c r="B7864" s="274"/>
      <c r="C7864" s="98"/>
      <c r="D7864" s="98"/>
      <c r="E7864" s="276"/>
    </row>
    <row r="7865" spans="1:5" ht="15.75">
      <c r="A7865" s="129"/>
      <c r="B7865" s="274"/>
      <c r="C7865" s="98"/>
      <c r="D7865" s="98"/>
      <c r="E7865" s="276"/>
    </row>
    <row r="7866" spans="1:5" ht="15.75">
      <c r="A7866" s="129"/>
      <c r="B7866" s="274"/>
      <c r="C7866" s="98"/>
      <c r="D7866" s="98"/>
      <c r="E7866" s="276"/>
    </row>
    <row r="7867" spans="1:5" ht="15.75">
      <c r="A7867" s="129"/>
      <c r="B7867" s="274"/>
      <c r="C7867" s="98"/>
      <c r="D7867" s="98"/>
      <c r="E7867" s="276"/>
    </row>
    <row r="7868" spans="1:5" ht="15.75">
      <c r="A7868" s="129"/>
      <c r="B7868" s="274"/>
      <c r="C7868" s="98"/>
      <c r="D7868" s="98"/>
      <c r="E7868" s="276"/>
    </row>
    <row r="7869" spans="1:5" ht="15.75">
      <c r="A7869" s="129"/>
      <c r="B7869" s="274"/>
      <c r="C7869" s="98"/>
      <c r="D7869" s="98"/>
      <c r="E7869" s="276"/>
    </row>
    <row r="7870" spans="1:5" ht="15.75">
      <c r="A7870" s="129"/>
      <c r="B7870" s="274"/>
      <c r="C7870" s="98"/>
      <c r="D7870" s="98"/>
      <c r="E7870" s="276"/>
    </row>
    <row r="7871" spans="1:5" ht="15.75">
      <c r="A7871" s="129"/>
      <c r="B7871" s="274"/>
      <c r="C7871" s="98"/>
      <c r="D7871" s="98"/>
      <c r="E7871" s="276"/>
    </row>
    <row r="7872" spans="1:5" ht="15.75">
      <c r="A7872" s="129"/>
      <c r="B7872" s="274"/>
      <c r="C7872" s="98"/>
      <c r="D7872" s="98"/>
      <c r="E7872" s="276"/>
    </row>
    <row r="7873" spans="1:5" ht="15.75">
      <c r="A7873" s="129"/>
      <c r="B7873" s="274"/>
      <c r="C7873" s="98"/>
      <c r="D7873" s="98"/>
      <c r="E7873" s="276"/>
    </row>
    <row r="7874" spans="1:5" ht="15.75">
      <c r="A7874" s="129"/>
      <c r="B7874" s="274"/>
      <c r="C7874" s="98"/>
      <c r="D7874" s="98"/>
      <c r="E7874" s="276"/>
    </row>
    <row r="7875" spans="1:5" ht="15.75">
      <c r="A7875" s="129"/>
      <c r="B7875" s="274"/>
      <c r="C7875" s="98"/>
      <c r="D7875" s="98"/>
      <c r="E7875" s="276"/>
    </row>
    <row r="7876" spans="1:5" ht="15.75">
      <c r="A7876" s="129"/>
      <c r="B7876" s="274"/>
      <c r="C7876" s="98"/>
      <c r="D7876" s="98"/>
      <c r="E7876" s="276"/>
    </row>
    <row r="7877" spans="1:5" ht="15.75">
      <c r="A7877" s="129"/>
      <c r="B7877" s="274"/>
      <c r="C7877" s="98"/>
      <c r="D7877" s="98"/>
      <c r="E7877" s="276"/>
    </row>
    <row r="7878" spans="1:5" ht="15.75">
      <c r="A7878" s="129"/>
      <c r="B7878" s="274"/>
      <c r="C7878" s="98"/>
      <c r="D7878" s="98"/>
      <c r="E7878" s="276"/>
    </row>
    <row r="7879" spans="1:5" ht="15.75">
      <c r="A7879" s="129"/>
      <c r="B7879" s="274"/>
      <c r="C7879" s="98"/>
      <c r="D7879" s="98"/>
      <c r="E7879" s="276"/>
    </row>
    <row r="7880" spans="1:5" ht="15.75">
      <c r="A7880" s="129"/>
      <c r="B7880" s="274"/>
      <c r="C7880" s="98"/>
      <c r="D7880" s="98"/>
      <c r="E7880" s="276"/>
    </row>
    <row r="7881" spans="1:5" ht="15.75">
      <c r="A7881" s="129"/>
      <c r="B7881" s="274"/>
      <c r="C7881" s="98"/>
      <c r="D7881" s="98"/>
      <c r="E7881" s="276"/>
    </row>
    <row r="7882" spans="1:5" ht="15.75">
      <c r="A7882" s="129"/>
      <c r="B7882" s="274"/>
      <c r="C7882" s="98"/>
      <c r="D7882" s="98"/>
      <c r="E7882" s="276"/>
    </row>
    <row r="7883" spans="1:5" ht="15.75">
      <c r="A7883" s="129"/>
      <c r="B7883" s="274"/>
      <c r="C7883" s="98"/>
      <c r="D7883" s="98"/>
      <c r="E7883" s="276"/>
    </row>
    <row r="7884" spans="1:5" ht="15.75">
      <c r="A7884" s="129"/>
      <c r="B7884" s="274"/>
      <c r="C7884" s="98"/>
      <c r="D7884" s="98"/>
      <c r="E7884" s="276"/>
    </row>
    <row r="7885" spans="1:5" ht="15.75">
      <c r="A7885" s="129"/>
      <c r="B7885" s="274"/>
      <c r="C7885" s="98"/>
      <c r="D7885" s="98"/>
      <c r="E7885" s="276"/>
    </row>
    <row r="7886" spans="1:5" ht="15.75">
      <c r="A7886" s="129"/>
      <c r="B7886" s="274"/>
      <c r="C7886" s="98"/>
      <c r="D7886" s="98"/>
      <c r="E7886" s="276"/>
    </row>
    <row r="7887" spans="1:5" ht="15.75">
      <c r="A7887" s="129"/>
      <c r="B7887" s="274"/>
      <c r="C7887" s="98"/>
      <c r="D7887" s="98"/>
      <c r="E7887" s="276"/>
    </row>
    <row r="7888" spans="1:5" ht="15.75">
      <c r="A7888" s="129"/>
      <c r="B7888" s="274"/>
      <c r="C7888" s="98"/>
      <c r="D7888" s="98"/>
      <c r="E7888" s="276"/>
    </row>
    <row r="7889" spans="1:5" ht="15.75">
      <c r="A7889" s="129"/>
      <c r="B7889" s="274"/>
      <c r="C7889" s="98"/>
      <c r="D7889" s="98"/>
      <c r="E7889" s="276"/>
    </row>
    <row r="7890" spans="1:5" ht="15.75">
      <c r="A7890" s="129"/>
      <c r="B7890" s="274"/>
      <c r="C7890" s="98"/>
      <c r="D7890" s="98"/>
      <c r="E7890" s="276"/>
    </row>
    <row r="7891" spans="1:5" ht="15.75">
      <c r="A7891" s="129"/>
      <c r="B7891" s="274"/>
      <c r="C7891" s="98"/>
      <c r="D7891" s="98"/>
      <c r="E7891" s="276"/>
    </row>
    <row r="7892" spans="1:5" ht="15.75">
      <c r="A7892" s="129"/>
      <c r="B7892" s="274"/>
      <c r="C7892" s="98"/>
      <c r="D7892" s="98"/>
      <c r="E7892" s="276"/>
    </row>
    <row r="7893" spans="1:5" ht="15.75">
      <c r="A7893" s="129"/>
      <c r="B7893" s="274"/>
      <c r="C7893" s="98"/>
      <c r="D7893" s="98"/>
      <c r="E7893" s="276"/>
    </row>
    <row r="7894" spans="1:5" ht="15.75">
      <c r="A7894" s="129"/>
      <c r="B7894" s="274"/>
      <c r="C7894" s="98"/>
      <c r="D7894" s="98"/>
      <c r="E7894" s="276"/>
    </row>
    <row r="7895" spans="1:5" ht="15.75">
      <c r="A7895" s="129"/>
      <c r="B7895" s="274"/>
      <c r="C7895" s="98"/>
      <c r="D7895" s="98"/>
      <c r="E7895" s="276"/>
    </row>
    <row r="7896" spans="1:5" ht="15.75">
      <c r="A7896" s="129"/>
      <c r="B7896" s="274"/>
      <c r="C7896" s="98"/>
      <c r="D7896" s="98"/>
      <c r="E7896" s="276"/>
    </row>
    <row r="7897" spans="1:5" ht="15.75">
      <c r="A7897" s="129"/>
      <c r="B7897" s="274"/>
      <c r="C7897" s="98"/>
      <c r="D7897" s="98"/>
      <c r="E7897" s="276"/>
    </row>
    <row r="7898" spans="1:5" ht="15.75">
      <c r="A7898" s="129"/>
      <c r="B7898" s="274"/>
      <c r="C7898" s="98"/>
      <c r="D7898" s="98"/>
      <c r="E7898" s="276"/>
    </row>
    <row r="7899" spans="1:5" ht="15.75">
      <c r="A7899" s="129"/>
      <c r="B7899" s="274"/>
      <c r="C7899" s="98"/>
      <c r="D7899" s="98"/>
      <c r="E7899" s="276"/>
    </row>
    <row r="7900" spans="1:5" ht="15.75">
      <c r="A7900" s="129"/>
      <c r="B7900" s="274"/>
      <c r="C7900" s="98"/>
      <c r="D7900" s="98"/>
      <c r="E7900" s="276"/>
    </row>
    <row r="7901" spans="1:5" ht="15.75">
      <c r="A7901" s="129"/>
      <c r="B7901" s="274"/>
      <c r="C7901" s="98"/>
      <c r="D7901" s="98"/>
      <c r="E7901" s="276"/>
    </row>
    <row r="7902" spans="1:5" ht="15.75">
      <c r="A7902" s="129"/>
      <c r="B7902" s="274"/>
      <c r="C7902" s="98"/>
      <c r="D7902" s="98"/>
      <c r="E7902" s="276"/>
    </row>
    <row r="7903" spans="1:5" ht="15.75">
      <c r="A7903" s="129"/>
      <c r="B7903" s="274"/>
      <c r="C7903" s="98"/>
      <c r="D7903" s="98"/>
      <c r="E7903" s="276"/>
    </row>
    <row r="7904" spans="1:5" ht="15.75">
      <c r="A7904" s="129"/>
      <c r="B7904" s="274"/>
      <c r="C7904" s="98"/>
      <c r="D7904" s="98"/>
      <c r="E7904" s="276"/>
    </row>
    <row r="7905" spans="1:5" ht="15.75">
      <c r="A7905" s="129"/>
      <c r="B7905" s="274"/>
      <c r="C7905" s="98"/>
      <c r="D7905" s="98"/>
      <c r="E7905" s="276"/>
    </row>
    <row r="7906" spans="1:5" ht="15.75">
      <c r="A7906" s="129"/>
      <c r="B7906" s="274"/>
      <c r="C7906" s="98"/>
      <c r="D7906" s="98"/>
      <c r="E7906" s="276"/>
    </row>
    <row r="7907" spans="1:5" ht="15.75">
      <c r="A7907" s="129"/>
      <c r="B7907" s="274"/>
      <c r="C7907" s="98"/>
      <c r="D7907" s="98"/>
      <c r="E7907" s="276"/>
    </row>
    <row r="7908" spans="1:5" ht="15.75">
      <c r="A7908" s="129"/>
      <c r="B7908" s="274"/>
      <c r="C7908" s="98"/>
      <c r="D7908" s="98"/>
      <c r="E7908" s="276"/>
    </row>
    <row r="7909" spans="1:5" ht="15.75">
      <c r="A7909" s="129"/>
      <c r="B7909" s="274"/>
      <c r="C7909" s="98"/>
      <c r="D7909" s="98"/>
      <c r="E7909" s="276"/>
    </row>
    <row r="7910" spans="1:5" ht="15.75">
      <c r="A7910" s="129"/>
      <c r="B7910" s="274"/>
      <c r="C7910" s="98"/>
      <c r="D7910" s="98"/>
      <c r="E7910" s="276"/>
    </row>
    <row r="7911" spans="1:5" ht="15.75">
      <c r="A7911" s="129"/>
      <c r="B7911" s="274"/>
      <c r="C7911" s="98"/>
      <c r="D7911" s="98"/>
      <c r="E7911" s="276"/>
    </row>
    <row r="7912" spans="1:5" ht="15.75">
      <c r="A7912" s="129"/>
      <c r="B7912" s="274"/>
      <c r="C7912" s="98"/>
      <c r="D7912" s="98"/>
      <c r="E7912" s="276"/>
    </row>
    <row r="7913" spans="1:5" ht="15.75">
      <c r="A7913" s="129"/>
      <c r="B7913" s="274"/>
      <c r="C7913" s="98"/>
      <c r="D7913" s="98"/>
      <c r="E7913" s="276"/>
    </row>
    <row r="7914" spans="1:5" ht="15.75">
      <c r="A7914" s="129"/>
      <c r="B7914" s="274"/>
      <c r="C7914" s="98"/>
      <c r="D7914" s="98"/>
      <c r="E7914" s="276"/>
    </row>
    <row r="7915" spans="1:5" ht="15.75">
      <c r="A7915" s="129"/>
      <c r="B7915" s="274"/>
      <c r="C7915" s="98"/>
      <c r="D7915" s="98"/>
      <c r="E7915" s="276"/>
    </row>
    <row r="7916" spans="1:5" ht="15.75">
      <c r="A7916" s="129"/>
      <c r="B7916" s="274"/>
      <c r="C7916" s="98"/>
      <c r="D7916" s="98"/>
      <c r="E7916" s="276"/>
    </row>
    <row r="7917" spans="1:5" ht="15.75">
      <c r="A7917" s="129"/>
      <c r="B7917" s="274"/>
      <c r="C7917" s="98"/>
      <c r="D7917" s="98"/>
      <c r="E7917" s="276"/>
    </row>
    <row r="7918" spans="1:5" ht="15.75">
      <c r="A7918" s="129"/>
      <c r="B7918" s="274"/>
      <c r="C7918" s="98"/>
      <c r="D7918" s="98"/>
      <c r="E7918" s="276"/>
    </row>
    <row r="7919" spans="1:5" ht="15.75">
      <c r="A7919" s="129"/>
      <c r="B7919" s="274"/>
      <c r="C7919" s="98"/>
      <c r="D7919" s="98"/>
      <c r="E7919" s="276"/>
    </row>
    <row r="7920" spans="1:5" ht="15.75">
      <c r="A7920" s="129"/>
      <c r="B7920" s="274"/>
      <c r="C7920" s="98"/>
      <c r="D7920" s="98"/>
      <c r="E7920" s="276"/>
    </row>
    <row r="7921" spans="1:5" ht="15.75">
      <c r="A7921" s="129"/>
      <c r="B7921" s="274"/>
      <c r="C7921" s="98"/>
      <c r="D7921" s="98"/>
      <c r="E7921" s="276"/>
    </row>
    <row r="7922" spans="1:5" ht="15.75">
      <c r="A7922" s="129"/>
      <c r="B7922" s="274"/>
      <c r="C7922" s="98"/>
      <c r="D7922" s="98"/>
      <c r="E7922" s="276"/>
    </row>
    <row r="7923" spans="1:5" ht="15.75">
      <c r="A7923" s="129"/>
      <c r="B7923" s="274"/>
      <c r="C7923" s="98"/>
      <c r="D7923" s="98"/>
      <c r="E7923" s="276"/>
    </row>
    <row r="7924" spans="1:5" ht="15.75">
      <c r="A7924" s="129"/>
      <c r="B7924" s="274"/>
      <c r="C7924" s="98"/>
      <c r="D7924" s="98"/>
      <c r="E7924" s="276"/>
    </row>
    <row r="7925" spans="1:5" ht="15.75">
      <c r="A7925" s="129"/>
      <c r="B7925" s="274"/>
      <c r="C7925" s="98"/>
      <c r="D7925" s="98"/>
      <c r="E7925" s="276"/>
    </row>
    <row r="7926" spans="1:5" ht="15.75">
      <c r="A7926" s="129"/>
      <c r="B7926" s="274"/>
      <c r="C7926" s="98"/>
      <c r="D7926" s="98"/>
      <c r="E7926" s="276"/>
    </row>
    <row r="7927" spans="1:5" ht="15.75">
      <c r="A7927" s="129"/>
      <c r="B7927" s="274"/>
      <c r="C7927" s="98"/>
      <c r="D7927" s="98"/>
      <c r="E7927" s="276"/>
    </row>
    <row r="7928" spans="1:5" ht="15.75">
      <c r="A7928" s="129"/>
      <c r="B7928" s="274"/>
      <c r="C7928" s="98"/>
      <c r="D7928" s="98"/>
      <c r="E7928" s="276"/>
    </row>
    <row r="7929" spans="1:5" ht="15.75">
      <c r="A7929" s="129"/>
      <c r="B7929" s="274"/>
      <c r="C7929" s="98"/>
      <c r="D7929" s="98"/>
      <c r="E7929" s="276"/>
    </row>
    <row r="7930" spans="1:5" ht="15.75">
      <c r="A7930" s="129"/>
      <c r="B7930" s="274"/>
      <c r="C7930" s="98"/>
      <c r="D7930" s="98"/>
      <c r="E7930" s="276"/>
    </row>
    <row r="7931" spans="1:5" ht="15.75">
      <c r="A7931" s="129"/>
      <c r="B7931" s="274"/>
      <c r="C7931" s="98"/>
      <c r="D7931" s="98"/>
      <c r="E7931" s="276"/>
    </row>
    <row r="7932" spans="1:5" ht="15.75">
      <c r="A7932" s="129"/>
      <c r="B7932" s="274"/>
      <c r="C7932" s="98"/>
      <c r="D7932" s="98"/>
      <c r="E7932" s="276"/>
    </row>
    <row r="7933" spans="1:5" ht="15.75">
      <c r="A7933" s="129"/>
      <c r="B7933" s="274"/>
      <c r="C7933" s="98"/>
      <c r="D7933" s="98"/>
      <c r="E7933" s="276"/>
    </row>
    <row r="7934" spans="1:5" ht="15.75">
      <c r="A7934" s="129"/>
      <c r="B7934" s="274"/>
      <c r="C7934" s="98"/>
      <c r="D7934" s="98"/>
      <c r="E7934" s="276"/>
    </row>
    <row r="7935" spans="1:5" ht="15.75">
      <c r="A7935" s="129"/>
      <c r="B7935" s="274"/>
      <c r="C7935" s="98"/>
      <c r="D7935" s="98"/>
      <c r="E7935" s="276"/>
    </row>
    <row r="7936" spans="1:5" ht="15.75">
      <c r="A7936" s="129"/>
      <c r="B7936" s="274"/>
      <c r="C7936" s="98"/>
      <c r="D7936" s="98"/>
      <c r="E7936" s="276"/>
    </row>
    <row r="7937" spans="1:5" ht="15.75">
      <c r="A7937" s="129"/>
      <c r="B7937" s="274"/>
      <c r="C7937" s="98"/>
      <c r="D7937" s="98"/>
      <c r="E7937" s="276"/>
    </row>
    <row r="7938" spans="1:5" ht="15.75">
      <c r="A7938" s="129"/>
      <c r="B7938" s="274"/>
      <c r="C7938" s="98"/>
      <c r="D7938" s="98"/>
      <c r="E7938" s="276"/>
    </row>
    <row r="7939" spans="1:5" ht="15.75">
      <c r="A7939" s="129"/>
      <c r="B7939" s="274"/>
      <c r="C7939" s="98"/>
      <c r="D7939" s="98"/>
      <c r="E7939" s="276"/>
    </row>
    <row r="7940" spans="1:5" ht="15.75">
      <c r="A7940" s="129"/>
      <c r="B7940" s="274"/>
      <c r="C7940" s="98"/>
      <c r="D7940" s="98"/>
      <c r="E7940" s="276"/>
    </row>
    <row r="7941" spans="1:5" ht="15.75">
      <c r="A7941" s="129"/>
      <c r="B7941" s="274"/>
      <c r="C7941" s="98"/>
      <c r="D7941" s="98"/>
      <c r="E7941" s="276"/>
    </row>
    <row r="7942" spans="1:5" ht="15.75">
      <c r="A7942" s="129"/>
      <c r="B7942" s="274"/>
      <c r="C7942" s="98"/>
      <c r="D7942" s="98"/>
      <c r="E7942" s="276"/>
    </row>
    <row r="7943" spans="1:5" ht="15.75">
      <c r="A7943" s="129"/>
      <c r="B7943" s="274"/>
      <c r="C7943" s="98"/>
      <c r="D7943" s="98"/>
      <c r="E7943" s="276"/>
    </row>
    <row r="7944" spans="1:5" ht="15.75">
      <c r="A7944" s="129"/>
      <c r="B7944" s="274"/>
      <c r="C7944" s="98"/>
      <c r="D7944" s="98"/>
      <c r="E7944" s="276"/>
    </row>
    <row r="7945" spans="1:5" ht="15.75">
      <c r="A7945" s="129"/>
      <c r="B7945" s="274"/>
      <c r="C7945" s="98"/>
      <c r="D7945" s="98"/>
      <c r="E7945" s="276"/>
    </row>
    <row r="7946" spans="1:5" ht="15.75">
      <c r="A7946" s="129"/>
      <c r="B7946" s="274"/>
      <c r="C7946" s="98"/>
      <c r="D7946" s="98"/>
      <c r="E7946" s="276"/>
    </row>
    <row r="7947" spans="1:5" ht="15.75">
      <c r="A7947" s="129"/>
      <c r="B7947" s="274"/>
      <c r="C7947" s="98"/>
      <c r="D7947" s="98"/>
      <c r="E7947" s="276"/>
    </row>
    <row r="7948" spans="1:5" ht="15.75">
      <c r="A7948" s="129"/>
      <c r="B7948" s="274"/>
      <c r="C7948" s="98"/>
      <c r="D7948" s="98"/>
      <c r="E7948" s="276"/>
    </row>
    <row r="7949" spans="1:5" ht="15.75">
      <c r="A7949" s="129"/>
      <c r="B7949" s="274"/>
      <c r="C7949" s="98"/>
      <c r="D7949" s="98"/>
      <c r="E7949" s="276"/>
    </row>
    <row r="7950" spans="1:5" ht="15.75">
      <c r="A7950" s="129"/>
      <c r="B7950" s="274"/>
      <c r="C7950" s="98"/>
      <c r="D7950" s="98"/>
      <c r="E7950" s="276"/>
    </row>
    <row r="7951" spans="1:5" ht="15.75">
      <c r="A7951" s="129"/>
      <c r="B7951" s="274"/>
      <c r="C7951" s="98"/>
      <c r="D7951" s="98"/>
      <c r="E7951" s="276"/>
    </row>
    <row r="7952" spans="1:5" ht="15.75">
      <c r="A7952" s="129"/>
      <c r="B7952" s="274"/>
      <c r="C7952" s="98"/>
      <c r="D7952" s="98"/>
      <c r="E7952" s="276"/>
    </row>
    <row r="7953" spans="1:5" ht="15.75">
      <c r="A7953" s="129"/>
      <c r="B7953" s="274"/>
      <c r="C7953" s="98"/>
      <c r="D7953" s="98"/>
      <c r="E7953" s="276"/>
    </row>
    <row r="7954" spans="1:5" ht="15.75">
      <c r="A7954" s="129"/>
      <c r="B7954" s="274"/>
      <c r="C7954" s="98"/>
      <c r="D7954" s="98"/>
      <c r="E7954" s="276"/>
    </row>
    <row r="7955" spans="1:5" ht="15.75">
      <c r="A7955" s="129"/>
      <c r="B7955" s="274"/>
      <c r="C7955" s="98"/>
      <c r="D7955" s="98"/>
      <c r="E7955" s="276"/>
    </row>
    <row r="7956" spans="1:5" ht="15.75">
      <c r="A7956" s="129"/>
      <c r="B7956" s="274"/>
      <c r="C7956" s="98"/>
      <c r="D7956" s="98"/>
      <c r="E7956" s="276"/>
    </row>
    <row r="7957" spans="1:5" ht="15.75">
      <c r="A7957" s="129"/>
      <c r="B7957" s="274"/>
      <c r="C7957" s="98"/>
      <c r="D7957" s="98"/>
      <c r="E7957" s="276"/>
    </row>
    <row r="7958" spans="1:5" ht="15.75">
      <c r="A7958" s="129"/>
      <c r="B7958" s="274"/>
      <c r="C7958" s="98"/>
      <c r="D7958" s="98"/>
      <c r="E7958" s="276"/>
    </row>
    <row r="7959" spans="1:5" ht="15.75">
      <c r="A7959" s="129"/>
      <c r="B7959" s="274"/>
      <c r="C7959" s="98"/>
      <c r="D7959" s="98"/>
      <c r="E7959" s="276"/>
    </row>
    <row r="7960" spans="1:5" ht="15.75">
      <c r="A7960" s="129"/>
      <c r="B7960" s="274"/>
      <c r="C7960" s="98"/>
      <c r="D7960" s="98"/>
      <c r="E7960" s="276"/>
    </row>
    <row r="7961" spans="1:5" ht="15.75">
      <c r="A7961" s="129"/>
      <c r="B7961" s="274"/>
      <c r="C7961" s="98"/>
      <c r="D7961" s="98"/>
      <c r="E7961" s="276"/>
    </row>
    <row r="7962" spans="1:5" ht="15.75">
      <c r="A7962" s="129"/>
      <c r="B7962" s="274"/>
      <c r="C7962" s="98"/>
      <c r="D7962" s="98"/>
      <c r="E7962" s="276"/>
    </row>
    <row r="7963" spans="1:5" ht="15.75">
      <c r="A7963" s="129"/>
      <c r="B7963" s="274"/>
      <c r="C7963" s="98"/>
      <c r="D7963" s="98"/>
      <c r="E7963" s="276"/>
    </row>
    <row r="7964" spans="1:5" ht="15.75">
      <c r="A7964" s="129"/>
      <c r="B7964" s="274"/>
      <c r="C7964" s="98"/>
      <c r="D7964" s="98"/>
      <c r="E7964" s="276"/>
    </row>
    <row r="7965" spans="1:5" ht="15.75">
      <c r="A7965" s="129"/>
      <c r="B7965" s="274"/>
      <c r="C7965" s="98"/>
      <c r="D7965" s="98"/>
      <c r="E7965" s="276"/>
    </row>
    <row r="7966" spans="1:5" ht="15.75">
      <c r="A7966" s="129"/>
      <c r="B7966" s="274"/>
      <c r="C7966" s="98"/>
      <c r="D7966" s="98"/>
      <c r="E7966" s="276"/>
    </row>
    <row r="7967" spans="1:5" ht="15.75">
      <c r="A7967" s="129"/>
      <c r="B7967" s="274"/>
      <c r="C7967" s="98"/>
      <c r="D7967" s="98"/>
      <c r="E7967" s="276"/>
    </row>
    <row r="7968" spans="1:5" ht="15.75">
      <c r="A7968" s="129"/>
      <c r="B7968" s="274"/>
      <c r="C7968" s="98"/>
      <c r="D7968" s="98"/>
      <c r="E7968" s="276"/>
    </row>
    <row r="7969" spans="1:5" ht="15.75">
      <c r="A7969" s="129"/>
      <c r="B7969" s="274"/>
      <c r="C7969" s="98"/>
      <c r="D7969" s="98"/>
      <c r="E7969" s="276"/>
    </row>
    <row r="7970" spans="1:5" ht="15.75">
      <c r="A7970" s="129"/>
      <c r="B7970" s="274"/>
      <c r="C7970" s="98"/>
      <c r="D7970" s="98"/>
      <c r="E7970" s="276"/>
    </row>
    <row r="7971" spans="1:5" ht="15.75">
      <c r="A7971" s="129"/>
      <c r="B7971" s="274"/>
      <c r="C7971" s="98"/>
      <c r="D7971" s="98"/>
      <c r="E7971" s="276"/>
    </row>
    <row r="7972" spans="1:5" ht="15.75">
      <c r="A7972" s="129"/>
      <c r="B7972" s="274"/>
      <c r="C7972" s="98"/>
      <c r="D7972" s="98"/>
      <c r="E7972" s="276"/>
    </row>
    <row r="7973" spans="1:5" ht="15.75">
      <c r="A7973" s="129"/>
      <c r="B7973" s="274"/>
      <c r="C7973" s="98"/>
      <c r="D7973" s="98"/>
      <c r="E7973" s="276"/>
    </row>
    <row r="7974" spans="1:5" ht="15.75">
      <c r="A7974" s="129"/>
      <c r="B7974" s="274"/>
      <c r="C7974" s="98"/>
      <c r="D7974" s="98"/>
      <c r="E7974" s="276"/>
    </row>
    <row r="7975" spans="1:5" ht="15.75">
      <c r="A7975" s="129"/>
      <c r="B7975" s="274"/>
      <c r="C7975" s="98"/>
      <c r="D7975" s="98"/>
      <c r="E7975" s="276"/>
    </row>
    <row r="7976" spans="1:5" ht="15.75">
      <c r="A7976" s="129"/>
      <c r="B7976" s="274"/>
      <c r="C7976" s="98"/>
      <c r="D7976" s="98"/>
      <c r="E7976" s="276"/>
    </row>
    <row r="7977" spans="1:5" ht="15.75">
      <c r="A7977" s="129"/>
      <c r="B7977" s="274"/>
      <c r="C7977" s="98"/>
      <c r="D7977" s="98"/>
      <c r="E7977" s="276"/>
    </row>
    <row r="7978" spans="1:5" ht="15.75">
      <c r="A7978" s="129"/>
      <c r="B7978" s="274"/>
      <c r="C7978" s="98"/>
      <c r="D7978" s="98"/>
      <c r="E7978" s="276"/>
    </row>
    <row r="7979" spans="1:5" ht="15.75">
      <c r="A7979" s="129"/>
      <c r="B7979" s="274"/>
      <c r="C7979" s="98"/>
      <c r="D7979" s="98"/>
      <c r="E7979" s="276"/>
    </row>
    <row r="7980" spans="1:5" ht="15.75">
      <c r="A7980" s="129"/>
      <c r="B7980" s="274"/>
      <c r="C7980" s="98"/>
      <c r="D7980" s="98"/>
      <c r="E7980" s="276"/>
    </row>
    <row r="7981" spans="1:5" ht="15.75">
      <c r="A7981" s="129"/>
      <c r="B7981" s="274"/>
      <c r="C7981" s="98"/>
      <c r="D7981" s="98"/>
      <c r="E7981" s="276"/>
    </row>
    <row r="7982" spans="1:5" ht="15.75">
      <c r="A7982" s="129"/>
      <c r="B7982" s="274"/>
      <c r="C7982" s="98"/>
      <c r="D7982" s="98"/>
      <c r="E7982" s="276"/>
    </row>
    <row r="7983" spans="1:5" ht="15.75">
      <c r="A7983" s="129"/>
      <c r="B7983" s="274"/>
      <c r="C7983" s="98"/>
      <c r="D7983" s="98"/>
      <c r="E7983" s="276"/>
    </row>
    <row r="7984" spans="1:5" ht="15.75">
      <c r="A7984" s="129"/>
      <c r="B7984" s="274"/>
      <c r="C7984" s="98"/>
      <c r="D7984" s="98"/>
      <c r="E7984" s="276"/>
    </row>
    <row r="7985" spans="1:5" ht="15.75">
      <c r="A7985" s="129"/>
      <c r="B7985" s="274"/>
      <c r="C7985" s="98"/>
      <c r="D7985" s="98"/>
      <c r="E7985" s="276"/>
    </row>
    <row r="7986" spans="1:5" ht="15.75">
      <c r="A7986" s="129"/>
      <c r="B7986" s="274"/>
      <c r="C7986" s="98"/>
      <c r="D7986" s="98"/>
      <c r="E7986" s="276"/>
    </row>
    <row r="7987" spans="1:5" ht="15.75">
      <c r="A7987" s="129"/>
      <c r="B7987" s="274"/>
      <c r="C7987" s="98"/>
      <c r="D7987" s="98"/>
      <c r="E7987" s="276"/>
    </row>
    <row r="7988" spans="1:5" ht="15.75">
      <c r="A7988" s="129"/>
      <c r="B7988" s="274"/>
      <c r="C7988" s="98"/>
      <c r="D7988" s="98"/>
      <c r="E7988" s="276"/>
    </row>
    <row r="7989" spans="1:5" ht="15.75">
      <c r="A7989" s="129"/>
      <c r="B7989" s="274"/>
      <c r="C7989" s="98"/>
      <c r="D7989" s="98"/>
      <c r="E7989" s="276"/>
    </row>
    <row r="7990" spans="1:5" ht="15.75">
      <c r="A7990" s="129"/>
      <c r="B7990" s="274"/>
      <c r="C7990" s="98"/>
      <c r="D7990" s="98"/>
      <c r="E7990" s="276"/>
    </row>
    <row r="7991" spans="1:5" ht="15.75">
      <c r="A7991" s="129"/>
      <c r="B7991" s="274"/>
      <c r="C7991" s="98"/>
      <c r="D7991" s="98"/>
      <c r="E7991" s="276"/>
    </row>
    <row r="7992" spans="1:5" ht="15.75">
      <c r="A7992" s="129"/>
      <c r="B7992" s="274"/>
      <c r="C7992" s="98"/>
      <c r="D7992" s="98"/>
      <c r="E7992" s="276"/>
    </row>
    <row r="7993" spans="1:5" ht="15.75">
      <c r="A7993" s="129"/>
      <c r="B7993" s="274"/>
      <c r="C7993" s="98"/>
      <c r="D7993" s="98"/>
      <c r="E7993" s="276"/>
    </row>
    <row r="7994" spans="1:5" ht="15.75">
      <c r="A7994" s="129"/>
      <c r="B7994" s="274"/>
      <c r="C7994" s="98"/>
      <c r="D7994" s="98"/>
      <c r="E7994" s="276"/>
    </row>
    <row r="7995" spans="1:5" ht="15.75">
      <c r="A7995" s="129"/>
      <c r="B7995" s="274"/>
      <c r="C7995" s="98"/>
      <c r="D7995" s="98"/>
      <c r="E7995" s="276"/>
    </row>
    <row r="7996" spans="1:5" ht="15.75">
      <c r="A7996" s="129"/>
      <c r="B7996" s="274"/>
      <c r="C7996" s="98"/>
      <c r="D7996" s="98"/>
      <c r="E7996" s="276"/>
    </row>
    <row r="7997" spans="1:5" ht="15.75">
      <c r="A7997" s="129"/>
      <c r="B7997" s="274"/>
      <c r="C7997" s="98"/>
      <c r="D7997" s="98"/>
      <c r="E7997" s="276"/>
    </row>
    <row r="7998" spans="1:5" ht="15.75">
      <c r="A7998" s="129"/>
      <c r="B7998" s="274"/>
      <c r="C7998" s="98"/>
      <c r="D7998" s="98"/>
      <c r="E7998" s="276"/>
    </row>
    <row r="7999" spans="1:5" ht="15.75">
      <c r="A7999" s="129"/>
      <c r="B7999" s="274"/>
      <c r="C7999" s="98"/>
      <c r="D7999" s="98"/>
      <c r="E7999" s="276"/>
    </row>
    <row r="8000" spans="1:5" ht="15.75">
      <c r="A8000" s="129"/>
      <c r="B8000" s="274"/>
      <c r="C8000" s="98"/>
      <c r="D8000" s="98"/>
      <c r="E8000" s="276"/>
    </row>
    <row r="8001" spans="1:5" ht="15.75">
      <c r="A8001" s="129"/>
      <c r="B8001" s="274"/>
      <c r="C8001" s="98"/>
      <c r="D8001" s="98"/>
      <c r="E8001" s="276"/>
    </row>
    <row r="8002" spans="1:5" ht="15.75">
      <c r="A8002" s="129"/>
      <c r="B8002" s="274"/>
      <c r="C8002" s="98"/>
      <c r="D8002" s="98"/>
      <c r="E8002" s="276"/>
    </row>
    <row r="8003" spans="1:5" ht="15.75">
      <c r="A8003" s="129"/>
      <c r="B8003" s="274"/>
      <c r="C8003" s="98"/>
      <c r="D8003" s="98"/>
      <c r="E8003" s="276"/>
    </row>
    <row r="8004" spans="1:5" ht="15.75">
      <c r="A8004" s="129"/>
      <c r="B8004" s="274"/>
      <c r="C8004" s="98"/>
      <c r="D8004" s="98"/>
      <c r="E8004" s="276"/>
    </row>
    <row r="8005" spans="1:5" ht="15.75">
      <c r="A8005" s="129"/>
      <c r="B8005" s="274"/>
      <c r="C8005" s="98"/>
      <c r="D8005" s="98"/>
      <c r="E8005" s="276"/>
    </row>
    <row r="8006" spans="1:5" ht="15.75">
      <c r="A8006" s="129"/>
      <c r="B8006" s="274"/>
      <c r="C8006" s="98"/>
      <c r="D8006" s="98"/>
      <c r="E8006" s="276"/>
    </row>
    <row r="8007" spans="1:5" ht="15.75">
      <c r="A8007" s="129"/>
      <c r="B8007" s="274"/>
      <c r="C8007" s="98"/>
      <c r="D8007" s="98"/>
      <c r="E8007" s="276"/>
    </row>
    <row r="8008" spans="1:5" ht="15.75">
      <c r="A8008" s="129"/>
      <c r="B8008" s="274"/>
      <c r="C8008" s="98"/>
      <c r="D8008" s="98"/>
      <c r="E8008" s="276"/>
    </row>
    <row r="8009" spans="1:5" ht="15.75">
      <c r="A8009" s="129"/>
      <c r="B8009" s="274"/>
      <c r="C8009" s="98"/>
      <c r="D8009" s="98"/>
      <c r="E8009" s="276"/>
    </row>
    <row r="8010" spans="1:5" ht="15.75">
      <c r="A8010" s="129"/>
      <c r="B8010" s="274"/>
      <c r="C8010" s="98"/>
      <c r="D8010" s="98"/>
      <c r="E8010" s="276"/>
    </row>
    <row r="8011" spans="1:5" ht="15.75">
      <c r="A8011" s="129"/>
      <c r="B8011" s="274"/>
      <c r="C8011" s="98"/>
      <c r="D8011" s="98"/>
      <c r="E8011" s="276"/>
    </row>
    <row r="8012" spans="1:5" ht="15.75">
      <c r="A8012" s="129"/>
      <c r="B8012" s="274"/>
      <c r="C8012" s="98"/>
      <c r="D8012" s="98"/>
      <c r="E8012" s="276"/>
    </row>
    <row r="8013" spans="1:5" ht="15.75">
      <c r="A8013" s="129"/>
      <c r="B8013" s="274"/>
      <c r="C8013" s="98"/>
      <c r="D8013" s="98"/>
      <c r="E8013" s="276"/>
    </row>
    <row r="8014" spans="1:5" ht="15.75">
      <c r="A8014" s="129"/>
      <c r="B8014" s="274"/>
      <c r="C8014" s="98"/>
      <c r="D8014" s="98"/>
      <c r="E8014" s="276"/>
    </row>
    <row r="8015" spans="1:5" ht="15.75">
      <c r="A8015" s="129"/>
      <c r="B8015" s="274"/>
      <c r="C8015" s="98"/>
      <c r="D8015" s="98"/>
      <c r="E8015" s="276"/>
    </row>
    <row r="8016" spans="1:5" ht="15.75">
      <c r="A8016" s="129"/>
      <c r="B8016" s="274"/>
      <c r="C8016" s="98"/>
      <c r="D8016" s="98"/>
      <c r="E8016" s="276"/>
    </row>
    <row r="8017" spans="1:5" ht="15.75">
      <c r="A8017" s="129"/>
      <c r="B8017" s="274"/>
      <c r="C8017" s="98"/>
      <c r="D8017" s="98"/>
      <c r="E8017" s="276"/>
    </row>
    <row r="8018" spans="1:5" ht="15.75">
      <c r="A8018" s="129"/>
      <c r="B8018" s="274"/>
      <c r="C8018" s="98"/>
      <c r="D8018" s="98"/>
      <c r="E8018" s="276"/>
    </row>
    <row r="8019" spans="1:5" ht="15.75">
      <c r="A8019" s="129"/>
      <c r="B8019" s="274"/>
      <c r="C8019" s="98"/>
      <c r="D8019" s="98"/>
      <c r="E8019" s="276"/>
    </row>
    <row r="8020" spans="1:5" ht="15.75">
      <c r="A8020" s="129"/>
      <c r="B8020" s="274"/>
      <c r="C8020" s="98"/>
      <c r="D8020" s="98"/>
      <c r="E8020" s="276"/>
    </row>
    <row r="8021" spans="1:5" ht="15.75">
      <c r="A8021" s="129"/>
      <c r="B8021" s="274"/>
      <c r="C8021" s="98"/>
      <c r="D8021" s="98"/>
      <c r="E8021" s="276"/>
    </row>
    <row r="8022" spans="1:5" ht="15.75">
      <c r="A8022" s="129"/>
      <c r="B8022" s="274"/>
      <c r="C8022" s="98"/>
      <c r="D8022" s="98"/>
      <c r="E8022" s="276"/>
    </row>
    <row r="8023" spans="1:5" ht="15.75">
      <c r="A8023" s="129"/>
      <c r="B8023" s="274"/>
      <c r="C8023" s="98"/>
      <c r="D8023" s="98"/>
      <c r="E8023" s="276"/>
    </row>
    <row r="8024" spans="1:5" ht="15.75">
      <c r="A8024" s="129"/>
      <c r="B8024" s="274"/>
      <c r="C8024" s="98"/>
      <c r="D8024" s="98"/>
      <c r="E8024" s="276"/>
    </row>
    <row r="8025" spans="1:5" ht="15.75">
      <c r="A8025" s="129"/>
      <c r="B8025" s="274"/>
      <c r="C8025" s="98"/>
      <c r="D8025" s="98"/>
      <c r="E8025" s="276"/>
    </row>
    <row r="8026" spans="1:5" ht="15.75">
      <c r="A8026" s="129"/>
      <c r="B8026" s="274"/>
      <c r="C8026" s="98"/>
      <c r="D8026" s="98"/>
      <c r="E8026" s="276"/>
    </row>
    <row r="8027" spans="1:5" ht="15.75">
      <c r="A8027" s="129"/>
      <c r="B8027" s="274"/>
      <c r="C8027" s="98"/>
      <c r="D8027" s="98"/>
      <c r="E8027" s="276"/>
    </row>
    <row r="8028" spans="1:5" ht="15.75">
      <c r="A8028" s="129"/>
      <c r="B8028" s="274"/>
      <c r="C8028" s="98"/>
      <c r="D8028" s="98"/>
      <c r="E8028" s="276"/>
    </row>
    <row r="8029" spans="1:5" ht="15.75">
      <c r="A8029" s="129"/>
      <c r="B8029" s="274"/>
      <c r="C8029" s="98"/>
      <c r="D8029" s="98"/>
      <c r="E8029" s="276"/>
    </row>
    <row r="8030" spans="1:5" ht="15.75">
      <c r="A8030" s="129"/>
      <c r="B8030" s="274"/>
      <c r="C8030" s="98"/>
      <c r="D8030" s="98"/>
      <c r="E8030" s="276"/>
    </row>
    <row r="8031" spans="1:5" ht="15.75">
      <c r="A8031" s="129"/>
      <c r="B8031" s="274"/>
      <c r="C8031" s="98"/>
      <c r="D8031" s="98"/>
      <c r="E8031" s="276"/>
    </row>
    <row r="8032" spans="1:5" ht="15.75">
      <c r="A8032" s="129"/>
      <c r="B8032" s="274"/>
      <c r="C8032" s="98"/>
      <c r="D8032" s="98"/>
      <c r="E8032" s="276"/>
    </row>
    <row r="8033" spans="1:5" ht="15.75">
      <c r="A8033" s="129"/>
      <c r="B8033" s="274"/>
      <c r="C8033" s="98"/>
      <c r="D8033" s="98"/>
      <c r="E8033" s="276"/>
    </row>
    <row r="8034" spans="1:5" ht="15.75">
      <c r="A8034" s="129"/>
      <c r="B8034" s="274"/>
      <c r="C8034" s="98"/>
      <c r="D8034" s="98"/>
      <c r="E8034" s="276"/>
    </row>
    <row r="8035" spans="1:5" ht="15.75">
      <c r="A8035" s="129"/>
      <c r="B8035" s="274"/>
      <c r="C8035" s="98"/>
      <c r="D8035" s="98"/>
      <c r="E8035" s="276"/>
    </row>
    <row r="8036" spans="1:5" ht="15.75">
      <c r="A8036" s="129"/>
      <c r="B8036" s="274"/>
      <c r="C8036" s="98"/>
      <c r="D8036" s="98"/>
      <c r="E8036" s="276"/>
    </row>
    <row r="8037" spans="1:5" ht="15.75">
      <c r="A8037" s="129"/>
      <c r="B8037" s="274"/>
      <c r="C8037" s="98"/>
      <c r="D8037" s="98"/>
      <c r="E8037" s="276"/>
    </row>
    <row r="8038" spans="1:5" ht="15.75">
      <c r="A8038" s="129"/>
      <c r="B8038" s="274"/>
      <c r="C8038" s="98"/>
      <c r="D8038" s="98"/>
      <c r="E8038" s="276"/>
    </row>
    <row r="8039" spans="1:5" ht="15.75">
      <c r="A8039" s="129"/>
      <c r="B8039" s="274"/>
      <c r="C8039" s="98"/>
      <c r="D8039" s="98"/>
      <c r="E8039" s="276"/>
    </row>
    <row r="8040" spans="1:5" ht="15.75">
      <c r="A8040" s="129"/>
      <c r="B8040" s="274"/>
      <c r="C8040" s="98"/>
      <c r="D8040" s="98"/>
      <c r="E8040" s="276"/>
    </row>
    <row r="8041" spans="1:5" ht="15.75">
      <c r="A8041" s="129"/>
      <c r="B8041" s="274"/>
      <c r="C8041" s="98"/>
      <c r="D8041" s="98"/>
      <c r="E8041" s="276"/>
    </row>
    <row r="8042" spans="1:5" ht="15.75">
      <c r="A8042" s="129"/>
      <c r="B8042" s="274"/>
      <c r="C8042" s="98"/>
      <c r="D8042" s="98"/>
      <c r="E8042" s="276"/>
    </row>
    <row r="8043" spans="1:5" ht="15.75">
      <c r="A8043" s="129"/>
      <c r="B8043" s="274"/>
      <c r="C8043" s="98"/>
      <c r="D8043" s="98"/>
      <c r="E8043" s="276"/>
    </row>
    <row r="8044" spans="1:5" ht="15.75">
      <c r="A8044" s="129"/>
      <c r="B8044" s="274"/>
      <c r="C8044" s="98"/>
      <c r="D8044" s="98"/>
      <c r="E8044" s="276"/>
    </row>
    <row r="8045" spans="1:5" ht="15.75">
      <c r="A8045" s="129"/>
      <c r="B8045" s="274"/>
      <c r="C8045" s="98"/>
      <c r="D8045" s="98"/>
      <c r="E8045" s="276"/>
    </row>
    <row r="8046" spans="1:5" ht="15.75">
      <c r="A8046" s="129"/>
      <c r="B8046" s="274"/>
      <c r="C8046" s="98"/>
      <c r="D8046" s="98"/>
      <c r="E8046" s="276"/>
    </row>
    <row r="8047" spans="1:5" ht="15.75">
      <c r="A8047" s="129"/>
      <c r="B8047" s="274"/>
      <c r="C8047" s="98"/>
      <c r="D8047" s="98"/>
      <c r="E8047" s="276"/>
    </row>
    <row r="8048" spans="1:5" ht="15.75">
      <c r="A8048" s="129"/>
      <c r="B8048" s="274"/>
      <c r="C8048" s="98"/>
      <c r="D8048" s="98"/>
      <c r="E8048" s="276"/>
    </row>
    <row r="8049" spans="1:5" ht="15.75">
      <c r="A8049" s="129"/>
      <c r="B8049" s="274"/>
      <c r="C8049" s="98"/>
      <c r="D8049" s="98"/>
      <c r="E8049" s="276"/>
    </row>
    <row r="8050" spans="1:5" ht="15.75">
      <c r="A8050" s="129"/>
      <c r="B8050" s="274"/>
      <c r="C8050" s="98"/>
      <c r="D8050" s="98"/>
      <c r="E8050" s="276"/>
    </row>
    <row r="8051" spans="1:5" ht="15.75">
      <c r="A8051" s="129"/>
      <c r="B8051" s="274"/>
      <c r="C8051" s="98"/>
      <c r="D8051" s="98"/>
      <c r="E8051" s="276"/>
    </row>
    <row r="8052" spans="1:5" ht="15.75">
      <c r="A8052" s="129"/>
      <c r="B8052" s="274"/>
      <c r="C8052" s="98"/>
      <c r="D8052" s="98"/>
      <c r="E8052" s="276"/>
    </row>
    <row r="8053" spans="1:5" ht="15.75">
      <c r="A8053" s="129"/>
      <c r="B8053" s="274"/>
      <c r="C8053" s="98"/>
      <c r="D8053" s="98"/>
      <c r="E8053" s="276"/>
    </row>
    <row r="8054" spans="1:5" ht="15.75">
      <c r="A8054" s="129"/>
      <c r="B8054" s="274"/>
      <c r="C8054" s="98"/>
      <c r="D8054" s="98"/>
      <c r="E8054" s="276"/>
    </row>
    <row r="8055" spans="1:5" ht="15.75">
      <c r="A8055" s="129"/>
      <c r="B8055" s="274"/>
      <c r="C8055" s="98"/>
      <c r="D8055" s="98"/>
      <c r="E8055" s="276"/>
    </row>
    <row r="8056" spans="1:5" ht="15.75">
      <c r="A8056" s="129"/>
      <c r="B8056" s="274"/>
      <c r="C8056" s="98"/>
      <c r="D8056" s="98"/>
      <c r="E8056" s="276"/>
    </row>
    <row r="8057" spans="1:5" ht="15.75">
      <c r="A8057" s="129"/>
      <c r="B8057" s="274"/>
      <c r="C8057" s="98"/>
      <c r="D8057" s="98"/>
      <c r="E8057" s="276"/>
    </row>
    <row r="8058" spans="1:5" ht="15.75">
      <c r="A8058" s="129"/>
      <c r="B8058" s="274"/>
      <c r="C8058" s="98"/>
      <c r="D8058" s="98"/>
      <c r="E8058" s="276"/>
    </row>
    <row r="8059" spans="1:5" ht="15.75">
      <c r="A8059" s="129"/>
      <c r="B8059" s="274"/>
      <c r="C8059" s="98"/>
      <c r="D8059" s="98"/>
      <c r="E8059" s="276"/>
    </row>
    <row r="8060" spans="1:5" ht="15.75">
      <c r="A8060" s="129"/>
      <c r="B8060" s="274"/>
      <c r="C8060" s="98"/>
      <c r="D8060" s="98"/>
      <c r="E8060" s="276"/>
    </row>
    <row r="8061" spans="1:5" ht="15.75">
      <c r="A8061" s="129"/>
      <c r="B8061" s="274"/>
      <c r="C8061" s="98"/>
      <c r="D8061" s="98"/>
      <c r="E8061" s="276"/>
    </row>
    <row r="8062" spans="1:5" ht="15.75">
      <c r="A8062" s="129"/>
      <c r="B8062" s="274"/>
      <c r="C8062" s="98"/>
      <c r="D8062" s="98"/>
      <c r="E8062" s="276"/>
    </row>
    <row r="8063" spans="1:5" ht="15.75">
      <c r="A8063" s="129"/>
      <c r="B8063" s="274"/>
      <c r="C8063" s="98"/>
      <c r="D8063" s="98"/>
      <c r="E8063" s="276"/>
    </row>
    <row r="8064" spans="1:5" ht="15.75">
      <c r="A8064" s="129"/>
      <c r="B8064" s="274"/>
      <c r="C8064" s="98"/>
      <c r="D8064" s="98"/>
      <c r="E8064" s="276"/>
    </row>
    <row r="8065" spans="1:5" ht="15.75">
      <c r="A8065" s="129"/>
      <c r="B8065" s="274"/>
      <c r="C8065" s="98"/>
      <c r="D8065" s="98"/>
      <c r="E8065" s="276"/>
    </row>
    <row r="8066" spans="1:5" ht="15.75">
      <c r="A8066" s="129"/>
      <c r="B8066" s="274"/>
      <c r="C8066" s="98"/>
      <c r="D8066" s="98"/>
      <c r="E8066" s="276"/>
    </row>
    <row r="8067" spans="1:5" ht="15.75">
      <c r="A8067" s="129"/>
      <c r="B8067" s="274"/>
      <c r="C8067" s="98"/>
      <c r="D8067" s="98"/>
      <c r="E8067" s="276"/>
    </row>
    <row r="8068" spans="1:5" ht="15.75">
      <c r="A8068" s="129"/>
      <c r="B8068" s="274"/>
      <c r="C8068" s="98"/>
      <c r="D8068" s="98"/>
      <c r="E8068" s="276"/>
    </row>
    <row r="8069" spans="1:5" ht="15.75">
      <c r="A8069" s="129"/>
      <c r="B8069" s="274"/>
      <c r="C8069" s="98"/>
      <c r="D8069" s="98"/>
      <c r="E8069" s="276"/>
    </row>
    <row r="8070" spans="1:5" ht="15.75">
      <c r="A8070" s="129"/>
      <c r="B8070" s="274"/>
      <c r="C8070" s="98"/>
      <c r="D8070" s="98"/>
      <c r="E8070" s="276"/>
    </row>
    <row r="8071" spans="1:5" ht="15.75">
      <c r="A8071" s="129"/>
      <c r="B8071" s="274"/>
      <c r="C8071" s="98"/>
      <c r="D8071" s="98"/>
      <c r="E8071" s="276"/>
    </row>
    <row r="8072" spans="1:5" ht="15.75">
      <c r="A8072" s="129"/>
      <c r="B8072" s="274"/>
      <c r="C8072" s="98"/>
      <c r="D8072" s="98"/>
      <c r="E8072" s="276"/>
    </row>
    <row r="8073" spans="1:5" ht="15.75">
      <c r="A8073" s="129"/>
      <c r="B8073" s="274"/>
      <c r="C8073" s="98"/>
      <c r="D8073" s="98"/>
      <c r="E8073" s="276"/>
    </row>
    <row r="8074" spans="1:5" ht="15.75">
      <c r="A8074" s="129"/>
      <c r="B8074" s="274"/>
      <c r="C8074" s="98"/>
      <c r="D8074" s="98"/>
      <c r="E8074" s="276"/>
    </row>
    <row r="8075" spans="1:5" ht="15.75">
      <c r="A8075" s="129"/>
      <c r="B8075" s="274"/>
      <c r="C8075" s="98"/>
      <c r="D8075" s="98"/>
      <c r="E8075" s="276"/>
    </row>
    <row r="8076" spans="1:5" ht="15.75">
      <c r="A8076" s="129"/>
      <c r="B8076" s="274"/>
      <c r="C8076" s="98"/>
      <c r="D8076" s="98"/>
      <c r="E8076" s="276"/>
    </row>
    <row r="8077" spans="1:5" ht="15.75">
      <c r="A8077" s="129"/>
      <c r="B8077" s="274"/>
      <c r="C8077" s="98"/>
      <c r="D8077" s="98"/>
      <c r="E8077" s="276"/>
    </row>
    <row r="8078" spans="1:5" ht="15.75">
      <c r="A8078" s="129"/>
      <c r="B8078" s="274"/>
      <c r="C8078" s="98"/>
      <c r="D8078" s="98"/>
      <c r="E8078" s="276"/>
    </row>
    <row r="8079" spans="1:5" ht="15.75">
      <c r="A8079" s="129"/>
      <c r="B8079" s="274"/>
      <c r="C8079" s="98"/>
      <c r="D8079" s="98"/>
      <c r="E8079" s="276"/>
    </row>
    <row r="8080" spans="1:5" ht="15.75">
      <c r="A8080" s="129"/>
      <c r="B8080" s="274"/>
      <c r="C8080" s="98"/>
      <c r="D8080" s="98"/>
      <c r="E8080" s="276"/>
    </row>
    <row r="8081" spans="1:5" ht="15.75">
      <c r="A8081" s="129"/>
      <c r="B8081" s="274"/>
      <c r="C8081" s="98"/>
      <c r="D8081" s="98"/>
      <c r="E8081" s="276"/>
    </row>
    <row r="8082" spans="1:5" ht="15.75">
      <c r="A8082" s="129"/>
      <c r="B8082" s="274"/>
      <c r="C8082" s="98"/>
      <c r="D8082" s="98"/>
      <c r="E8082" s="276"/>
    </row>
    <row r="8083" spans="1:5" ht="15.75">
      <c r="A8083" s="129"/>
      <c r="B8083" s="274"/>
      <c r="C8083" s="98"/>
      <c r="D8083" s="98"/>
      <c r="E8083" s="276"/>
    </row>
    <row r="8084" spans="1:5" ht="15.75">
      <c r="A8084" s="129"/>
      <c r="B8084" s="274"/>
      <c r="C8084" s="98"/>
      <c r="D8084" s="98"/>
      <c r="E8084" s="276"/>
    </row>
    <row r="8085" spans="1:5" ht="15.75">
      <c r="A8085" s="129"/>
      <c r="B8085" s="274"/>
      <c r="C8085" s="98"/>
      <c r="D8085" s="98"/>
      <c r="E8085" s="276"/>
    </row>
    <row r="8086" spans="1:5" ht="15.75">
      <c r="A8086" s="129"/>
      <c r="B8086" s="274"/>
      <c r="C8086" s="98"/>
      <c r="D8086" s="98"/>
      <c r="E8086" s="276"/>
    </row>
    <row r="8087" spans="1:5" ht="15.75">
      <c r="A8087" s="129"/>
      <c r="B8087" s="274"/>
      <c r="C8087" s="98"/>
      <c r="D8087" s="98"/>
      <c r="E8087" s="276"/>
    </row>
    <row r="8088" spans="1:5" ht="15.75">
      <c r="A8088" s="129"/>
      <c r="B8088" s="274"/>
      <c r="C8088" s="98"/>
      <c r="D8088" s="98"/>
      <c r="E8088" s="276"/>
    </row>
    <row r="8089" spans="1:5" ht="15.75">
      <c r="A8089" s="129"/>
      <c r="B8089" s="274"/>
      <c r="C8089" s="98"/>
      <c r="D8089" s="98"/>
      <c r="E8089" s="276"/>
    </row>
    <row r="8090" spans="1:5" ht="15.75">
      <c r="A8090" s="129"/>
      <c r="B8090" s="274"/>
      <c r="C8090" s="98"/>
      <c r="D8090" s="98"/>
      <c r="E8090" s="276"/>
    </row>
    <row r="8091" spans="1:5" ht="15.75">
      <c r="A8091" s="129"/>
      <c r="B8091" s="274"/>
      <c r="C8091" s="98"/>
      <c r="D8091" s="98"/>
      <c r="E8091" s="276"/>
    </row>
    <row r="8092" spans="1:5" ht="15.75">
      <c r="A8092" s="129"/>
      <c r="B8092" s="274"/>
      <c r="C8092" s="98"/>
      <c r="D8092" s="98"/>
      <c r="E8092" s="276"/>
    </row>
    <row r="8093" spans="1:5" ht="15.75">
      <c r="A8093" s="129"/>
      <c r="B8093" s="274"/>
      <c r="C8093" s="98"/>
      <c r="D8093" s="98"/>
      <c r="E8093" s="276"/>
    </row>
    <row r="8094" spans="1:5" ht="15.75">
      <c r="A8094" s="129"/>
      <c r="B8094" s="274"/>
      <c r="C8094" s="98"/>
      <c r="D8094" s="98"/>
      <c r="E8094" s="276"/>
    </row>
    <row r="8095" spans="1:5" ht="15.75">
      <c r="A8095" s="129"/>
      <c r="B8095" s="274"/>
      <c r="C8095" s="98"/>
      <c r="D8095" s="98"/>
      <c r="E8095" s="276"/>
    </row>
    <row r="8096" spans="1:5" ht="15.75">
      <c r="A8096" s="129"/>
      <c r="B8096" s="274"/>
      <c r="C8096" s="98"/>
      <c r="D8096" s="98"/>
      <c r="E8096" s="276"/>
    </row>
    <row r="8097" spans="1:5" ht="15.75">
      <c r="A8097" s="129"/>
      <c r="B8097" s="274"/>
      <c r="C8097" s="98"/>
      <c r="D8097" s="98"/>
      <c r="E8097" s="276"/>
    </row>
    <row r="8098" spans="1:5" ht="15.75">
      <c r="A8098" s="129"/>
      <c r="B8098" s="274"/>
      <c r="C8098" s="98"/>
      <c r="D8098" s="98"/>
      <c r="E8098" s="276"/>
    </row>
    <row r="8099" spans="1:5" ht="15.75">
      <c r="A8099" s="129"/>
      <c r="B8099" s="274"/>
      <c r="C8099" s="98"/>
      <c r="D8099" s="98"/>
      <c r="E8099" s="276"/>
    </row>
    <row r="8100" spans="1:5" ht="15.75">
      <c r="A8100" s="129"/>
      <c r="B8100" s="274"/>
      <c r="C8100" s="98"/>
      <c r="D8100" s="98"/>
      <c r="E8100" s="276"/>
    </row>
    <row r="8101" spans="1:5" ht="15.75">
      <c r="A8101" s="129"/>
      <c r="B8101" s="274"/>
      <c r="C8101" s="98"/>
      <c r="D8101" s="98"/>
      <c r="E8101" s="276"/>
    </row>
    <row r="8102" spans="1:5" ht="15.75">
      <c r="A8102" s="129"/>
      <c r="B8102" s="274"/>
      <c r="C8102" s="98"/>
      <c r="D8102" s="98"/>
      <c r="E8102" s="276"/>
    </row>
    <row r="8103" spans="1:5" ht="15.75">
      <c r="A8103" s="129"/>
      <c r="B8103" s="274"/>
      <c r="C8103" s="98"/>
      <c r="D8103" s="98"/>
      <c r="E8103" s="276"/>
    </row>
    <row r="8104" spans="1:5" ht="15.75">
      <c r="A8104" s="129"/>
      <c r="B8104" s="274"/>
      <c r="C8104" s="98"/>
      <c r="D8104" s="98"/>
      <c r="E8104" s="276"/>
    </row>
    <row r="8105" spans="1:5" ht="15.75">
      <c r="A8105" s="129"/>
      <c r="B8105" s="274"/>
      <c r="C8105" s="98"/>
      <c r="D8105" s="98"/>
      <c r="E8105" s="276"/>
    </row>
    <row r="8106" spans="1:5" ht="15.75">
      <c r="A8106" s="129"/>
      <c r="B8106" s="274"/>
      <c r="C8106" s="98"/>
      <c r="D8106" s="98"/>
      <c r="E8106" s="276"/>
    </row>
    <row r="8107" spans="1:5" ht="15.75">
      <c r="A8107" s="129"/>
      <c r="B8107" s="274"/>
      <c r="C8107" s="98"/>
      <c r="D8107" s="98"/>
      <c r="E8107" s="276"/>
    </row>
    <row r="8108" spans="1:5" ht="15.75">
      <c r="A8108" s="129"/>
      <c r="B8108" s="274"/>
      <c r="C8108" s="98"/>
      <c r="D8108" s="98"/>
      <c r="E8108" s="276"/>
    </row>
    <row r="8109" spans="1:5" ht="15.75">
      <c r="A8109" s="129"/>
      <c r="B8109" s="274"/>
      <c r="C8109" s="98"/>
      <c r="D8109" s="98"/>
      <c r="E8109" s="276"/>
    </row>
    <row r="8110" spans="1:5" ht="15.75">
      <c r="A8110" s="129"/>
      <c r="B8110" s="274"/>
      <c r="C8110" s="98"/>
      <c r="D8110" s="98"/>
      <c r="E8110" s="276"/>
    </row>
    <row r="8111" spans="1:5" ht="15.75">
      <c r="A8111" s="129"/>
      <c r="B8111" s="274"/>
      <c r="C8111" s="98"/>
      <c r="D8111" s="98"/>
      <c r="E8111" s="276"/>
    </row>
    <row r="8112" spans="1:5" ht="15.75">
      <c r="A8112" s="129"/>
      <c r="B8112" s="274"/>
      <c r="C8112" s="98"/>
      <c r="D8112" s="98"/>
      <c r="E8112" s="276"/>
    </row>
    <row r="8113" spans="1:5" ht="15.75">
      <c r="A8113" s="129"/>
      <c r="B8113" s="274"/>
      <c r="C8113" s="98"/>
      <c r="D8113" s="98"/>
      <c r="E8113" s="276"/>
    </row>
    <row r="8114" spans="1:5" ht="15.75">
      <c r="A8114" s="129"/>
      <c r="B8114" s="274"/>
      <c r="C8114" s="98"/>
      <c r="D8114" s="98"/>
      <c r="E8114" s="276"/>
    </row>
    <row r="8115" spans="1:5" ht="15.75">
      <c r="A8115" s="129"/>
      <c r="B8115" s="274"/>
      <c r="C8115" s="98"/>
      <c r="D8115" s="98"/>
      <c r="E8115" s="276"/>
    </row>
    <row r="8116" spans="1:5" ht="15.75">
      <c r="A8116" s="129"/>
      <c r="B8116" s="274"/>
      <c r="C8116" s="98"/>
      <c r="D8116" s="98"/>
      <c r="E8116" s="276"/>
    </row>
    <row r="8117" spans="1:5" ht="15.75">
      <c r="A8117" s="129"/>
      <c r="B8117" s="274"/>
      <c r="C8117" s="98"/>
      <c r="D8117" s="98"/>
      <c r="E8117" s="276"/>
    </row>
    <row r="8118" spans="1:5" ht="15.75">
      <c r="A8118" s="129"/>
      <c r="B8118" s="274"/>
      <c r="C8118" s="98"/>
      <c r="D8118" s="98"/>
      <c r="E8118" s="276"/>
    </row>
    <row r="8119" spans="1:5" ht="15.75">
      <c r="A8119" s="129"/>
      <c r="B8119" s="274"/>
      <c r="C8119" s="98"/>
      <c r="D8119" s="98"/>
      <c r="E8119" s="276"/>
    </row>
    <row r="8120" spans="1:5" ht="15.75">
      <c r="A8120" s="129"/>
      <c r="B8120" s="274"/>
      <c r="C8120" s="98"/>
      <c r="D8120" s="98"/>
      <c r="E8120" s="276"/>
    </row>
    <row r="8121" spans="1:5" ht="15.75">
      <c r="A8121" s="129"/>
      <c r="B8121" s="274"/>
      <c r="C8121" s="98"/>
      <c r="D8121" s="98"/>
      <c r="E8121" s="276"/>
    </row>
    <row r="8122" spans="1:5" ht="15.75">
      <c r="A8122" s="129"/>
      <c r="B8122" s="274"/>
      <c r="C8122" s="98"/>
      <c r="D8122" s="98"/>
      <c r="E8122" s="276"/>
    </row>
    <row r="8123" spans="1:5" ht="15.75">
      <c r="A8123" s="129"/>
      <c r="B8123" s="274"/>
      <c r="C8123" s="98"/>
      <c r="D8123" s="98"/>
      <c r="E8123" s="276"/>
    </row>
    <row r="8124" spans="1:5" ht="15.75">
      <c r="A8124" s="129"/>
      <c r="B8124" s="274"/>
      <c r="C8124" s="98"/>
      <c r="D8124" s="98"/>
      <c r="E8124" s="276"/>
    </row>
    <row r="8125" spans="1:5" ht="15.75">
      <c r="A8125" s="129"/>
      <c r="B8125" s="274"/>
      <c r="C8125" s="98"/>
      <c r="D8125" s="98"/>
      <c r="E8125" s="276"/>
    </row>
    <row r="8126" spans="1:5" ht="15.75">
      <c r="A8126" s="129"/>
      <c r="B8126" s="274"/>
      <c r="C8126" s="98"/>
      <c r="D8126" s="98"/>
      <c r="E8126" s="276"/>
    </row>
    <row r="8127" spans="1:5" ht="15.75">
      <c r="A8127" s="129"/>
      <c r="B8127" s="274"/>
      <c r="C8127" s="98"/>
      <c r="D8127" s="98"/>
      <c r="E8127" s="276"/>
    </row>
    <row r="8128" spans="1:5" ht="15.75">
      <c r="A8128" s="129"/>
      <c r="B8128" s="274"/>
      <c r="C8128" s="98"/>
      <c r="D8128" s="98"/>
      <c r="E8128" s="276"/>
    </row>
    <row r="8129" spans="1:5" ht="15.75">
      <c r="A8129" s="129"/>
      <c r="B8129" s="274"/>
      <c r="C8129" s="98"/>
      <c r="D8129" s="98"/>
      <c r="E8129" s="276"/>
    </row>
    <row r="8130" spans="1:5" ht="15.75">
      <c r="A8130" s="129"/>
      <c r="B8130" s="274"/>
      <c r="C8130" s="98"/>
      <c r="D8130" s="98"/>
      <c r="E8130" s="276"/>
    </row>
    <row r="8131" spans="1:5" ht="15.75">
      <c r="A8131" s="129"/>
      <c r="B8131" s="274"/>
      <c r="C8131" s="98"/>
      <c r="D8131" s="98"/>
      <c r="E8131" s="276"/>
    </row>
    <row r="8132" spans="1:5" ht="15.75">
      <c r="A8132" s="129"/>
      <c r="B8132" s="274"/>
      <c r="C8132" s="98"/>
      <c r="D8132" s="98"/>
      <c r="E8132" s="276"/>
    </row>
    <row r="8133" spans="1:5" ht="15.75">
      <c r="A8133" s="129"/>
      <c r="B8133" s="274"/>
      <c r="C8133" s="98"/>
      <c r="D8133" s="98"/>
      <c r="E8133" s="276"/>
    </row>
    <row r="8134" spans="1:5" ht="15.75">
      <c r="A8134" s="129"/>
      <c r="B8134" s="274"/>
      <c r="C8134" s="98"/>
      <c r="D8134" s="98"/>
      <c r="E8134" s="276"/>
    </row>
    <row r="8135" spans="1:5" ht="15.75">
      <c r="A8135" s="129"/>
      <c r="B8135" s="274"/>
      <c r="C8135" s="98"/>
      <c r="D8135" s="98"/>
      <c r="E8135" s="276"/>
    </row>
    <row r="8136" spans="1:5" ht="15.75">
      <c r="A8136" s="129"/>
      <c r="B8136" s="274"/>
      <c r="C8136" s="98"/>
      <c r="D8136" s="98"/>
      <c r="E8136" s="276"/>
    </row>
    <row r="8137" spans="1:5" ht="15.75">
      <c r="A8137" s="129"/>
      <c r="B8137" s="274"/>
      <c r="C8137" s="98"/>
      <c r="D8137" s="98"/>
      <c r="E8137" s="276"/>
    </row>
    <row r="8138" spans="1:5" ht="15.75">
      <c r="A8138" s="129"/>
      <c r="B8138" s="274"/>
      <c r="C8138" s="98"/>
      <c r="D8138" s="98"/>
      <c r="E8138" s="276"/>
    </row>
    <row r="8139" spans="1:5" ht="15.75">
      <c r="A8139" s="129"/>
      <c r="B8139" s="274"/>
      <c r="C8139" s="98"/>
      <c r="D8139" s="98"/>
      <c r="E8139" s="276"/>
    </row>
    <row r="8140" spans="1:5" ht="15.75">
      <c r="A8140" s="129"/>
      <c r="B8140" s="274"/>
      <c r="C8140" s="98"/>
      <c r="D8140" s="98"/>
      <c r="E8140" s="276"/>
    </row>
    <row r="8141" spans="1:5" ht="15.75">
      <c r="A8141" s="129"/>
      <c r="B8141" s="274"/>
      <c r="C8141" s="98"/>
      <c r="D8141" s="98"/>
      <c r="E8141" s="276"/>
    </row>
    <row r="8142" spans="1:5" ht="15.75">
      <c r="A8142" s="129"/>
      <c r="B8142" s="274"/>
      <c r="C8142" s="98"/>
      <c r="D8142" s="98"/>
      <c r="E8142" s="276"/>
    </row>
    <row r="8143" spans="1:5" ht="15.75">
      <c r="A8143" s="129"/>
      <c r="B8143" s="274"/>
      <c r="C8143" s="98"/>
      <c r="D8143" s="98"/>
      <c r="E8143" s="276"/>
    </row>
    <row r="8144" spans="1:5" ht="15.75">
      <c r="A8144" s="129"/>
      <c r="B8144" s="274"/>
      <c r="C8144" s="98"/>
      <c r="D8144" s="98"/>
      <c r="E8144" s="276"/>
    </row>
    <row r="8145" spans="1:5" ht="15.75">
      <c r="A8145" s="129"/>
      <c r="B8145" s="274"/>
      <c r="C8145" s="98"/>
      <c r="D8145" s="98"/>
      <c r="E8145" s="276"/>
    </row>
    <row r="8146" spans="1:5" ht="15.75">
      <c r="A8146" s="129"/>
      <c r="B8146" s="274"/>
      <c r="C8146" s="98"/>
      <c r="D8146" s="98"/>
      <c r="E8146" s="276"/>
    </row>
    <row r="8147" spans="1:5" ht="15.75">
      <c r="A8147" s="129"/>
      <c r="B8147" s="274"/>
      <c r="C8147" s="98"/>
      <c r="D8147" s="98"/>
      <c r="E8147" s="276"/>
    </row>
    <row r="8148" spans="1:5" ht="15.75">
      <c r="A8148" s="129"/>
      <c r="B8148" s="274"/>
      <c r="C8148" s="98"/>
      <c r="D8148" s="98"/>
      <c r="E8148" s="276"/>
    </row>
    <row r="8149" spans="1:5" ht="15.75">
      <c r="A8149" s="129"/>
      <c r="B8149" s="274"/>
      <c r="C8149" s="98"/>
      <c r="D8149" s="98"/>
      <c r="E8149" s="276"/>
    </row>
    <row r="8150" spans="1:5" ht="15.75">
      <c r="A8150" s="129"/>
      <c r="B8150" s="274"/>
      <c r="C8150" s="98"/>
      <c r="D8150" s="98"/>
      <c r="E8150" s="276"/>
    </row>
    <row r="8151" spans="1:5" ht="15.75">
      <c r="A8151" s="129"/>
      <c r="B8151" s="274"/>
      <c r="C8151" s="98"/>
      <c r="D8151" s="98"/>
      <c r="E8151" s="276"/>
    </row>
    <row r="8152" spans="1:5" ht="15.75">
      <c r="A8152" s="129"/>
      <c r="B8152" s="274"/>
      <c r="C8152" s="98"/>
      <c r="D8152" s="98"/>
      <c r="E8152" s="276"/>
    </row>
    <row r="8153" spans="1:5" ht="15.75">
      <c r="A8153" s="129"/>
      <c r="B8153" s="274"/>
      <c r="C8153" s="98"/>
      <c r="D8153" s="98"/>
      <c r="E8153" s="276"/>
    </row>
    <row r="8154" spans="1:5" ht="15.75">
      <c r="A8154" s="129"/>
      <c r="B8154" s="274"/>
      <c r="C8154" s="98"/>
      <c r="D8154" s="98"/>
      <c r="E8154" s="276"/>
    </row>
    <row r="8155" spans="1:5" ht="15.75">
      <c r="A8155" s="129"/>
      <c r="B8155" s="274"/>
      <c r="C8155" s="98"/>
      <c r="D8155" s="98"/>
      <c r="E8155" s="276"/>
    </row>
    <row r="8156" spans="1:5" ht="15.75">
      <c r="A8156" s="129"/>
      <c r="B8156" s="274"/>
      <c r="C8156" s="98"/>
      <c r="D8156" s="98"/>
      <c r="E8156" s="276"/>
    </row>
    <row r="8157" spans="1:5" ht="15.75">
      <c r="A8157" s="129"/>
      <c r="B8157" s="274"/>
      <c r="C8157" s="98"/>
      <c r="D8157" s="98"/>
      <c r="E8157" s="276"/>
    </row>
    <row r="8158" spans="1:5" ht="15.75">
      <c r="A8158" s="129"/>
      <c r="B8158" s="274"/>
      <c r="C8158" s="98"/>
      <c r="D8158" s="98"/>
      <c r="E8158" s="276"/>
    </row>
    <row r="8159" spans="1:5" ht="15.75">
      <c r="A8159" s="129"/>
      <c r="B8159" s="274"/>
      <c r="C8159" s="98"/>
      <c r="D8159" s="98"/>
      <c r="E8159" s="276"/>
    </row>
    <row r="8160" spans="1:5" ht="15.75">
      <c r="A8160" s="129"/>
      <c r="B8160" s="274"/>
      <c r="C8160" s="98"/>
      <c r="D8160" s="98"/>
      <c r="E8160" s="276"/>
    </row>
    <row r="8161" spans="1:5" ht="15.75">
      <c r="A8161" s="129"/>
      <c r="B8161" s="274"/>
      <c r="C8161" s="98"/>
      <c r="D8161" s="98"/>
      <c r="E8161" s="276"/>
    </row>
    <row r="8162" spans="1:5" ht="15.75">
      <c r="A8162" s="129"/>
      <c r="B8162" s="274"/>
      <c r="C8162" s="98"/>
      <c r="D8162" s="98"/>
      <c r="E8162" s="276"/>
    </row>
    <row r="8163" spans="1:5" ht="15.75">
      <c r="A8163" s="129"/>
      <c r="B8163" s="274"/>
      <c r="C8163" s="98"/>
      <c r="D8163" s="98"/>
      <c r="E8163" s="276"/>
    </row>
    <row r="8164" spans="1:5" ht="15.75">
      <c r="A8164" s="129"/>
      <c r="B8164" s="274"/>
      <c r="C8164" s="98"/>
      <c r="D8164" s="98"/>
      <c r="E8164" s="276"/>
    </row>
    <row r="8165" spans="1:5" ht="15.75">
      <c r="A8165" s="129"/>
      <c r="B8165" s="274"/>
      <c r="C8165" s="98"/>
      <c r="D8165" s="98"/>
      <c r="E8165" s="276"/>
    </row>
    <row r="8166" spans="1:5" ht="15.75">
      <c r="A8166" s="129"/>
      <c r="B8166" s="274"/>
      <c r="C8166" s="98"/>
      <c r="D8166" s="98"/>
      <c r="E8166" s="276"/>
    </row>
    <row r="8167" spans="1:5" ht="15.75">
      <c r="A8167" s="129"/>
      <c r="B8167" s="274"/>
      <c r="C8167" s="98"/>
      <c r="D8167" s="98"/>
      <c r="E8167" s="276"/>
    </row>
    <row r="8168" spans="1:5" ht="15.75">
      <c r="A8168" s="129"/>
      <c r="B8168" s="274"/>
      <c r="C8168" s="98"/>
      <c r="D8168" s="98"/>
      <c r="E8168" s="276"/>
    </row>
    <row r="8169" spans="1:5" ht="15.75">
      <c r="A8169" s="129"/>
      <c r="B8169" s="274"/>
      <c r="C8169" s="98"/>
      <c r="D8169" s="98"/>
      <c r="E8169" s="276"/>
    </row>
    <row r="8170" spans="1:5" ht="15.75">
      <c r="A8170" s="129"/>
      <c r="B8170" s="274"/>
      <c r="C8170" s="98"/>
      <c r="D8170" s="98"/>
      <c r="E8170" s="276"/>
    </row>
    <row r="8171" spans="1:5" ht="15.75">
      <c r="A8171" s="129"/>
      <c r="B8171" s="274"/>
      <c r="C8171" s="98"/>
      <c r="D8171" s="98"/>
      <c r="E8171" s="276"/>
    </row>
    <row r="8172" spans="1:5" ht="15.75">
      <c r="A8172" s="129"/>
      <c r="B8172" s="274"/>
      <c r="C8172" s="98"/>
      <c r="D8172" s="98"/>
      <c r="E8172" s="276"/>
    </row>
    <row r="8173" spans="1:5" ht="15.75">
      <c r="A8173" s="129"/>
      <c r="B8173" s="274"/>
      <c r="C8173" s="98"/>
      <c r="D8173" s="98"/>
      <c r="E8173" s="276"/>
    </row>
    <row r="8174" spans="1:5" ht="15.75">
      <c r="A8174" s="129"/>
      <c r="B8174" s="274"/>
      <c r="C8174" s="98"/>
      <c r="D8174" s="98"/>
      <c r="E8174" s="276"/>
    </row>
    <row r="8175" spans="1:5" ht="15.75">
      <c r="A8175" s="129"/>
      <c r="B8175" s="274"/>
      <c r="C8175" s="98"/>
      <c r="D8175" s="98"/>
      <c r="E8175" s="276"/>
    </row>
    <row r="8176" spans="1:5" ht="15.75">
      <c r="A8176" s="129"/>
      <c r="B8176" s="274"/>
      <c r="C8176" s="98"/>
      <c r="D8176" s="98"/>
      <c r="E8176" s="276"/>
    </row>
    <row r="8177" spans="1:5" ht="15.75">
      <c r="A8177" s="129"/>
      <c r="B8177" s="274"/>
      <c r="C8177" s="98"/>
      <c r="D8177" s="98"/>
      <c r="E8177" s="276"/>
    </row>
    <row r="8178" spans="1:5" ht="15.75">
      <c r="A8178" s="129"/>
      <c r="B8178" s="274"/>
      <c r="C8178" s="98"/>
      <c r="D8178" s="98"/>
      <c r="E8178" s="276"/>
    </row>
    <row r="8179" spans="1:5" ht="15.75">
      <c r="A8179" s="129"/>
      <c r="B8179" s="274"/>
      <c r="C8179" s="98"/>
      <c r="D8179" s="98"/>
      <c r="E8179" s="276"/>
    </row>
    <row r="8180" spans="1:5" ht="15.75">
      <c r="A8180" s="129"/>
      <c r="B8180" s="274"/>
      <c r="C8180" s="98"/>
      <c r="D8180" s="98"/>
      <c r="E8180" s="276"/>
    </row>
    <row r="8181" spans="1:5" ht="15.75">
      <c r="A8181" s="129"/>
      <c r="B8181" s="274"/>
      <c r="C8181" s="98"/>
      <c r="D8181" s="98"/>
      <c r="E8181" s="276"/>
    </row>
    <row r="8182" spans="1:5" ht="15.75">
      <c r="A8182" s="129"/>
      <c r="B8182" s="274"/>
      <c r="C8182" s="98"/>
      <c r="D8182" s="98"/>
      <c r="E8182" s="276"/>
    </row>
    <row r="8183" spans="1:5" ht="15.75">
      <c r="A8183" s="129"/>
      <c r="B8183" s="274"/>
      <c r="C8183" s="98"/>
      <c r="D8183" s="98"/>
      <c r="E8183" s="276"/>
    </row>
    <row r="8184" spans="1:5" ht="15.75">
      <c r="A8184" s="129"/>
      <c r="B8184" s="274"/>
      <c r="C8184" s="98"/>
      <c r="D8184" s="98"/>
      <c r="E8184" s="276"/>
    </row>
    <row r="8185" spans="1:5" ht="15.75">
      <c r="A8185" s="129"/>
      <c r="B8185" s="274"/>
      <c r="C8185" s="98"/>
      <c r="D8185" s="98"/>
      <c r="E8185" s="276"/>
    </row>
    <row r="8186" spans="1:5" ht="15.75">
      <c r="A8186" s="129"/>
      <c r="B8186" s="274"/>
      <c r="C8186" s="98"/>
      <c r="D8186" s="98"/>
      <c r="E8186" s="276"/>
    </row>
    <row r="8187" spans="1:5" ht="15.75">
      <c r="A8187" s="129"/>
      <c r="B8187" s="274"/>
      <c r="C8187" s="98"/>
      <c r="D8187" s="98"/>
      <c r="E8187" s="276"/>
    </row>
    <row r="8188" spans="1:5" ht="15.75">
      <c r="A8188" s="129"/>
      <c r="B8188" s="274"/>
      <c r="C8188" s="98"/>
      <c r="D8188" s="98"/>
      <c r="E8188" s="276"/>
    </row>
    <row r="8189" spans="1:5" ht="15.75">
      <c r="A8189" s="129"/>
      <c r="B8189" s="274"/>
      <c r="C8189" s="98"/>
      <c r="D8189" s="98"/>
      <c r="E8189" s="276"/>
    </row>
    <row r="8190" spans="1:5" ht="15.75">
      <c r="A8190" s="129"/>
      <c r="B8190" s="274"/>
      <c r="C8190" s="98"/>
      <c r="D8190" s="98"/>
      <c r="E8190" s="276"/>
    </row>
    <row r="8191" spans="1:5" ht="15.75">
      <c r="A8191" s="129"/>
      <c r="B8191" s="274"/>
      <c r="C8191" s="98"/>
      <c r="D8191" s="98"/>
      <c r="E8191" s="276"/>
    </row>
    <row r="8192" spans="1:5" ht="15.75">
      <c r="A8192" s="129"/>
      <c r="B8192" s="274"/>
      <c r="C8192" s="98"/>
      <c r="D8192" s="98"/>
      <c r="E8192" s="276"/>
    </row>
    <row r="8193" spans="1:5" ht="15.75">
      <c r="A8193" s="129"/>
      <c r="B8193" s="274"/>
      <c r="C8193" s="98"/>
      <c r="D8193" s="98"/>
      <c r="E8193" s="276"/>
    </row>
    <row r="8194" spans="1:5" ht="15.75">
      <c r="A8194" s="129"/>
      <c r="B8194" s="274"/>
      <c r="C8194" s="98"/>
      <c r="D8194" s="98"/>
      <c r="E8194" s="276"/>
    </row>
    <row r="8195" spans="1:5" ht="15.75">
      <c r="A8195" s="129"/>
      <c r="B8195" s="274"/>
      <c r="C8195" s="98"/>
      <c r="D8195" s="98"/>
      <c r="E8195" s="276"/>
    </row>
    <row r="8196" spans="1:5" ht="15.75">
      <c r="A8196" s="129"/>
      <c r="B8196" s="274"/>
      <c r="C8196" s="98"/>
      <c r="D8196" s="98"/>
      <c r="E8196" s="276"/>
    </row>
    <row r="8197" spans="1:5" ht="15.75">
      <c r="A8197" s="129"/>
      <c r="B8197" s="274"/>
      <c r="C8197" s="98"/>
      <c r="D8197" s="98"/>
      <c r="E8197" s="276"/>
    </row>
    <row r="8198" spans="1:5" ht="15.75">
      <c r="A8198" s="129"/>
      <c r="B8198" s="274"/>
      <c r="C8198" s="98"/>
      <c r="D8198" s="98"/>
      <c r="E8198" s="276"/>
    </row>
    <row r="8199" spans="1:5" ht="15.75">
      <c r="A8199" s="129"/>
      <c r="B8199" s="274"/>
      <c r="C8199" s="98"/>
      <c r="D8199" s="98"/>
      <c r="E8199" s="276"/>
    </row>
    <row r="8200" spans="1:5" ht="15.75">
      <c r="A8200" s="129"/>
      <c r="B8200" s="274"/>
      <c r="C8200" s="98"/>
      <c r="D8200" s="98"/>
      <c r="E8200" s="276"/>
    </row>
    <row r="8201" spans="1:5" ht="15.75">
      <c r="A8201" s="129"/>
      <c r="B8201" s="274"/>
      <c r="C8201" s="98"/>
      <c r="D8201" s="98"/>
      <c r="E8201" s="276"/>
    </row>
    <row r="8202" spans="1:5" ht="15.75">
      <c r="A8202" s="129"/>
      <c r="B8202" s="274"/>
      <c r="C8202" s="98"/>
      <c r="D8202" s="98"/>
      <c r="E8202" s="276"/>
    </row>
    <row r="8203" spans="1:5" ht="15.75">
      <c r="A8203" s="129"/>
      <c r="B8203" s="274"/>
      <c r="C8203" s="98"/>
      <c r="D8203" s="98"/>
      <c r="E8203" s="276"/>
    </row>
    <row r="8204" spans="1:5" ht="15.75">
      <c r="A8204" s="129"/>
      <c r="B8204" s="274"/>
      <c r="C8204" s="98"/>
      <c r="D8204" s="98"/>
      <c r="E8204" s="276"/>
    </row>
    <row r="8205" spans="1:5" ht="15.75">
      <c r="A8205" s="129"/>
      <c r="B8205" s="274"/>
      <c r="C8205" s="98"/>
      <c r="D8205" s="98"/>
      <c r="E8205" s="276"/>
    </row>
    <row r="8206" spans="1:5" ht="15.75">
      <c r="A8206" s="129"/>
      <c r="B8206" s="274"/>
      <c r="C8206" s="98"/>
      <c r="D8206" s="98"/>
      <c r="E8206" s="276"/>
    </row>
    <row r="8207" spans="1:5" ht="15.75">
      <c r="A8207" s="129"/>
      <c r="B8207" s="274"/>
      <c r="C8207" s="98"/>
      <c r="D8207" s="98"/>
      <c r="E8207" s="276"/>
    </row>
    <row r="8208" spans="1:5" ht="15.75">
      <c r="A8208" s="129"/>
      <c r="B8208" s="274"/>
      <c r="C8208" s="98"/>
      <c r="D8208" s="98"/>
      <c r="E8208" s="276"/>
    </row>
    <row r="8209" spans="1:5" ht="15.75">
      <c r="A8209" s="129"/>
      <c r="B8209" s="274"/>
      <c r="C8209" s="98"/>
      <c r="D8209" s="98"/>
      <c r="E8209" s="276"/>
    </row>
    <row r="8210" spans="1:5" ht="15.75">
      <c r="A8210" s="129"/>
      <c r="B8210" s="274"/>
      <c r="C8210" s="98"/>
      <c r="D8210" s="98"/>
      <c r="E8210" s="276"/>
    </row>
    <row r="8211" spans="1:5" ht="15.75">
      <c r="A8211" s="129"/>
      <c r="B8211" s="274"/>
      <c r="C8211" s="98"/>
      <c r="D8211" s="98"/>
      <c r="E8211" s="276"/>
    </row>
    <row r="8212" spans="1:5" ht="15.75">
      <c r="A8212" s="129"/>
      <c r="B8212" s="274"/>
      <c r="C8212" s="98"/>
      <c r="D8212" s="98"/>
      <c r="E8212" s="276"/>
    </row>
    <row r="8213" spans="1:5" ht="15.75">
      <c r="A8213" s="129"/>
      <c r="B8213" s="274"/>
      <c r="C8213" s="98"/>
      <c r="D8213" s="98"/>
      <c r="E8213" s="276"/>
    </row>
    <row r="8214" spans="1:5" ht="15.75">
      <c r="A8214" s="129"/>
      <c r="B8214" s="274"/>
      <c r="C8214" s="98"/>
      <c r="D8214" s="98"/>
      <c r="E8214" s="276"/>
    </row>
    <row r="8215" spans="1:5" ht="15.75">
      <c r="A8215" s="129"/>
      <c r="B8215" s="274"/>
      <c r="C8215" s="98"/>
      <c r="D8215" s="98"/>
      <c r="E8215" s="276"/>
    </row>
    <row r="8216" spans="1:5" ht="15.75">
      <c r="A8216" s="129"/>
      <c r="B8216" s="274"/>
      <c r="C8216" s="98"/>
      <c r="D8216" s="98"/>
      <c r="E8216" s="276"/>
    </row>
    <row r="8217" spans="1:5" ht="15.75">
      <c r="A8217" s="129"/>
      <c r="B8217" s="274"/>
      <c r="C8217" s="98"/>
      <c r="D8217" s="98"/>
      <c r="E8217" s="276"/>
    </row>
    <row r="8218" spans="1:5" ht="15.75">
      <c r="A8218" s="129"/>
      <c r="B8218" s="274"/>
      <c r="C8218" s="98"/>
      <c r="D8218" s="98"/>
      <c r="E8218" s="276"/>
    </row>
    <row r="8219" spans="1:5" ht="15.75">
      <c r="A8219" s="129"/>
      <c r="B8219" s="274"/>
      <c r="C8219" s="98"/>
      <c r="D8219" s="98"/>
      <c r="E8219" s="276"/>
    </row>
    <row r="8220" spans="1:5" ht="15.75">
      <c r="A8220" s="129"/>
      <c r="B8220" s="274"/>
      <c r="C8220" s="98"/>
      <c r="D8220" s="98"/>
      <c r="E8220" s="276"/>
    </row>
    <row r="8221" spans="1:5" ht="15.75">
      <c r="A8221" s="129"/>
      <c r="B8221" s="274"/>
      <c r="C8221" s="98"/>
      <c r="D8221" s="98"/>
      <c r="E8221" s="276"/>
    </row>
    <row r="8222" spans="1:5" ht="15.75">
      <c r="A8222" s="129"/>
      <c r="B8222" s="274"/>
      <c r="C8222" s="98"/>
      <c r="D8222" s="98"/>
      <c r="E8222" s="276"/>
    </row>
    <row r="8223" spans="1:5" ht="15.75">
      <c r="A8223" s="129"/>
      <c r="B8223" s="274"/>
      <c r="C8223" s="98"/>
      <c r="D8223" s="98"/>
      <c r="E8223" s="276"/>
    </row>
    <row r="8224" spans="1:5" ht="15.75">
      <c r="A8224" s="129"/>
      <c r="B8224" s="274"/>
      <c r="C8224" s="98"/>
      <c r="D8224" s="98"/>
      <c r="E8224" s="276"/>
    </row>
    <row r="8225" spans="1:5" ht="15.75">
      <c r="A8225" s="129"/>
      <c r="B8225" s="274"/>
      <c r="C8225" s="98"/>
      <c r="D8225" s="98"/>
      <c r="E8225" s="276"/>
    </row>
    <row r="8226" spans="1:5" ht="15.75">
      <c r="A8226" s="129"/>
      <c r="B8226" s="274"/>
      <c r="C8226" s="98"/>
      <c r="D8226" s="98"/>
      <c r="E8226" s="276"/>
    </row>
    <row r="8227" spans="1:5" ht="15.75">
      <c r="A8227" s="129"/>
      <c r="B8227" s="274"/>
      <c r="C8227" s="98"/>
      <c r="D8227" s="98"/>
      <c r="E8227" s="276"/>
    </row>
    <row r="8228" spans="1:5" ht="15.75">
      <c r="A8228" s="129"/>
      <c r="B8228" s="274"/>
      <c r="C8228" s="98"/>
      <c r="D8228" s="98"/>
      <c r="E8228" s="276"/>
    </row>
    <row r="8229" spans="1:5" ht="15.75">
      <c r="A8229" s="129"/>
      <c r="B8229" s="274"/>
      <c r="C8229" s="98"/>
      <c r="D8229" s="98"/>
      <c r="E8229" s="276"/>
    </row>
    <row r="8230" spans="1:5" ht="15.75">
      <c r="A8230" s="129"/>
      <c r="B8230" s="274"/>
      <c r="C8230" s="98"/>
      <c r="D8230" s="98"/>
      <c r="E8230" s="276"/>
    </row>
    <row r="8231" spans="1:5" ht="15.75">
      <c r="A8231" s="129"/>
      <c r="B8231" s="274"/>
      <c r="C8231" s="98"/>
      <c r="D8231" s="98"/>
      <c r="E8231" s="276"/>
    </row>
    <row r="8232" spans="1:5" ht="15.75">
      <c r="A8232" s="129"/>
      <c r="B8232" s="274"/>
      <c r="C8232" s="98"/>
      <c r="D8232" s="98"/>
      <c r="E8232" s="276"/>
    </row>
    <row r="8233" spans="1:5" ht="15.75">
      <c r="A8233" s="129"/>
      <c r="B8233" s="274"/>
      <c r="C8233" s="98"/>
      <c r="D8233" s="98"/>
      <c r="E8233" s="276"/>
    </row>
    <row r="8234" spans="1:5" ht="15.75">
      <c r="A8234" s="129"/>
      <c r="B8234" s="274"/>
      <c r="C8234" s="98"/>
      <c r="D8234" s="98"/>
      <c r="E8234" s="276"/>
    </row>
    <row r="8235" spans="1:5" ht="15.75">
      <c r="A8235" s="129"/>
      <c r="B8235" s="274"/>
      <c r="C8235" s="98"/>
      <c r="D8235" s="98"/>
      <c r="E8235" s="276"/>
    </row>
    <row r="8236" spans="1:5" ht="15.75">
      <c r="A8236" s="129"/>
      <c r="B8236" s="274"/>
      <c r="C8236" s="98"/>
      <c r="D8236" s="98"/>
      <c r="E8236" s="276"/>
    </row>
    <row r="8237" spans="1:5" ht="15.75">
      <c r="A8237" s="129"/>
      <c r="B8237" s="274"/>
      <c r="C8237" s="98"/>
      <c r="D8237" s="98"/>
      <c r="E8237" s="276"/>
    </row>
    <row r="8238" spans="1:5" ht="15.75">
      <c r="A8238" s="129"/>
      <c r="B8238" s="274"/>
      <c r="C8238" s="98"/>
      <c r="D8238" s="98"/>
      <c r="E8238" s="276"/>
    </row>
    <row r="8239" spans="1:5" ht="15.75">
      <c r="A8239" s="129"/>
      <c r="B8239" s="274"/>
      <c r="C8239" s="98"/>
      <c r="D8239" s="98"/>
      <c r="E8239" s="276"/>
    </row>
    <row r="8240" spans="1:5" ht="15.75">
      <c r="A8240" s="129"/>
      <c r="B8240" s="274"/>
      <c r="C8240" s="98"/>
      <c r="D8240" s="98"/>
      <c r="E8240" s="276"/>
    </row>
    <row r="8241" spans="1:5" ht="15.75">
      <c r="A8241" s="129"/>
      <c r="B8241" s="274"/>
      <c r="C8241" s="98"/>
      <c r="D8241" s="98"/>
      <c r="E8241" s="276"/>
    </row>
    <row r="8242" spans="1:5" ht="15.75">
      <c r="A8242" s="129"/>
      <c r="B8242" s="274"/>
      <c r="C8242" s="98"/>
      <c r="D8242" s="98"/>
      <c r="E8242" s="276"/>
    </row>
    <row r="8243" spans="1:5" ht="15.75">
      <c r="A8243" s="129"/>
      <c r="B8243" s="274"/>
      <c r="C8243" s="98"/>
      <c r="D8243" s="98"/>
      <c r="E8243" s="276"/>
    </row>
    <row r="8244" spans="1:5" ht="15.75">
      <c r="A8244" s="129"/>
      <c r="B8244" s="274"/>
      <c r="C8244" s="98"/>
      <c r="D8244" s="98"/>
      <c r="E8244" s="276"/>
    </row>
    <row r="8245" spans="1:5" ht="15.75">
      <c r="A8245" s="129"/>
      <c r="B8245" s="274"/>
      <c r="C8245" s="98"/>
      <c r="D8245" s="98"/>
      <c r="E8245" s="276"/>
    </row>
    <row r="8246" spans="1:5" ht="15.75">
      <c r="A8246" s="129"/>
      <c r="B8246" s="274"/>
      <c r="C8246" s="98"/>
      <c r="D8246" s="98"/>
      <c r="E8246" s="276"/>
    </row>
    <row r="8247" spans="1:5" ht="15.75">
      <c r="A8247" s="129"/>
      <c r="B8247" s="274"/>
      <c r="C8247" s="98"/>
      <c r="D8247" s="98"/>
      <c r="E8247" s="276"/>
    </row>
    <row r="8248" spans="1:5" ht="15.75">
      <c r="A8248" s="129"/>
      <c r="B8248" s="274"/>
      <c r="C8248" s="98"/>
      <c r="D8248" s="98"/>
      <c r="E8248" s="276"/>
    </row>
    <row r="8249" spans="1:5" ht="15.75">
      <c r="A8249" s="129"/>
      <c r="B8249" s="274"/>
      <c r="C8249" s="98"/>
      <c r="D8249" s="98"/>
      <c r="E8249" s="276"/>
    </row>
    <row r="8250" spans="1:5" ht="15.75">
      <c r="A8250" s="129"/>
      <c r="B8250" s="274"/>
      <c r="C8250" s="98"/>
      <c r="D8250" s="98"/>
      <c r="E8250" s="276"/>
    </row>
    <row r="8251" spans="1:5" ht="15.75">
      <c r="A8251" s="129"/>
      <c r="B8251" s="274"/>
      <c r="C8251" s="98"/>
      <c r="D8251" s="98"/>
      <c r="E8251" s="276"/>
    </row>
    <row r="8252" spans="1:5" ht="15.75">
      <c r="A8252" s="129"/>
      <c r="B8252" s="274"/>
      <c r="C8252" s="98"/>
      <c r="D8252" s="98"/>
      <c r="E8252" s="276"/>
    </row>
    <row r="8253" spans="1:5" ht="15.75">
      <c r="A8253" s="129"/>
      <c r="B8253" s="274"/>
      <c r="C8253" s="98"/>
      <c r="D8253" s="98"/>
      <c r="E8253" s="276"/>
    </row>
    <row r="8254" spans="1:5" ht="15.75">
      <c r="A8254" s="129"/>
      <c r="B8254" s="274"/>
      <c r="C8254" s="98"/>
      <c r="D8254" s="98"/>
      <c r="E8254" s="276"/>
    </row>
    <row r="8255" spans="1:5" ht="15.75">
      <c r="A8255" s="129"/>
      <c r="B8255" s="274"/>
      <c r="C8255" s="98"/>
      <c r="D8255" s="98"/>
      <c r="E8255" s="276"/>
    </row>
    <row r="8256" spans="1:5" ht="15.75">
      <c r="A8256" s="129"/>
      <c r="B8256" s="274"/>
      <c r="C8256" s="98"/>
      <c r="D8256" s="98"/>
      <c r="E8256" s="276"/>
    </row>
    <row r="8257" spans="1:5" ht="15.75">
      <c r="A8257" s="129"/>
      <c r="B8257" s="274"/>
      <c r="C8257" s="98"/>
      <c r="D8257" s="98"/>
      <c r="E8257" s="276"/>
    </row>
    <row r="8258" spans="1:5" ht="15.75">
      <c r="A8258" s="129"/>
      <c r="B8258" s="274"/>
      <c r="C8258" s="98"/>
      <c r="D8258" s="98"/>
      <c r="E8258" s="276"/>
    </row>
    <row r="8259" spans="1:5" ht="15.75">
      <c r="A8259" s="129"/>
      <c r="B8259" s="274"/>
      <c r="C8259" s="98"/>
      <c r="D8259" s="98"/>
      <c r="E8259" s="276"/>
    </row>
    <row r="8260" spans="1:5" ht="15.75">
      <c r="A8260" s="129"/>
      <c r="B8260" s="274"/>
      <c r="C8260" s="98"/>
      <c r="D8260" s="98"/>
      <c r="E8260" s="276"/>
    </row>
    <row r="8261" spans="1:5" ht="15.75">
      <c r="A8261" s="129"/>
      <c r="B8261" s="274"/>
      <c r="C8261" s="98"/>
      <c r="D8261" s="98"/>
      <c r="E8261" s="276"/>
    </row>
    <row r="8262" spans="1:5" ht="15.75">
      <c r="A8262" s="129"/>
      <c r="B8262" s="274"/>
      <c r="C8262" s="98"/>
      <c r="D8262" s="98"/>
      <c r="E8262" s="276"/>
    </row>
    <row r="8263" spans="1:5" ht="15.75">
      <c r="A8263" s="129"/>
      <c r="B8263" s="274"/>
      <c r="C8263" s="98"/>
      <c r="D8263" s="98"/>
      <c r="E8263" s="276"/>
    </row>
    <row r="8264" spans="1:5" ht="15.75">
      <c r="A8264" s="129"/>
      <c r="B8264" s="274"/>
      <c r="C8264" s="98"/>
      <c r="D8264" s="98"/>
      <c r="E8264" s="276"/>
    </row>
    <row r="8265" spans="1:5" ht="15.75">
      <c r="A8265" s="129"/>
      <c r="B8265" s="274"/>
      <c r="C8265" s="98"/>
      <c r="D8265" s="98"/>
      <c r="E8265" s="276"/>
    </row>
    <row r="8266" spans="1:5" ht="13.35" customHeight="1" thickBot="1">
      <c r="A8266" s="130"/>
      <c r="B8266" s="396" t="str">
        <f ca="1">OFFSET(L!$C$1,MATCH("General"&amp;"Cpy",L!$A:$A,0)-1,SL,,)</f>
        <v>© 2023 Responsible Minerals Initiative. All rights reserved.</v>
      </c>
      <c r="C8266" s="396"/>
      <c r="D8266" s="396"/>
      <c r="E8266" s="279"/>
    </row>
    <row r="8267" spans="1:5" ht="13.5" thickTop="1">
      <c r="D826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8266:D826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Sunisa Norasan</cp:lastModifiedBy>
  <cp:lastPrinted>2015-04-21T20:47:43Z</cp:lastPrinted>
  <dcterms:created xsi:type="dcterms:W3CDTF">2010-06-21T21:00:23Z</dcterms:created>
  <dcterms:modified xsi:type="dcterms:W3CDTF">2023-11-30T12:20:26Z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